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AMO\Desktop\"/>
    </mc:Choice>
  </mc:AlternateContent>
  <bookViews>
    <workbookView xWindow="-110" yWindow="-110" windowWidth="23250" windowHeight="12570"/>
  </bookViews>
  <sheets>
    <sheet name="Data summary" sheetId="1" r:id="rId1"/>
  </sheets>
  <definedNames>
    <definedName name="_xlnm._FilterDatabase" localSheetId="0" hidden="1">'Data summary'!$A$3:$M$244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1" i="1" l="1"/>
  <c r="H241" i="1"/>
  <c r="K241" i="1"/>
  <c r="M239" i="1"/>
  <c r="L239" i="1"/>
  <c r="J239" i="1"/>
  <c r="I239" i="1"/>
  <c r="M238" i="1"/>
  <c r="L238" i="1"/>
  <c r="J238" i="1"/>
  <c r="I238" i="1"/>
  <c r="M201" i="1"/>
  <c r="L201" i="1"/>
  <c r="J201" i="1"/>
  <c r="I201" i="1"/>
  <c r="M237" i="1"/>
  <c r="L237" i="1"/>
  <c r="J237" i="1"/>
  <c r="I237" i="1"/>
  <c r="M187" i="1"/>
  <c r="L187" i="1"/>
  <c r="J187" i="1"/>
  <c r="I187" i="1"/>
  <c r="M235" i="1"/>
  <c r="L235" i="1"/>
  <c r="J235" i="1"/>
  <c r="I235" i="1"/>
  <c r="M232" i="1"/>
  <c r="L232" i="1"/>
  <c r="J232" i="1"/>
  <c r="I232" i="1"/>
  <c r="M234" i="1"/>
  <c r="L234" i="1"/>
  <c r="J234" i="1"/>
  <c r="I234" i="1"/>
  <c r="M229" i="1"/>
  <c r="L229" i="1"/>
  <c r="J229" i="1"/>
  <c r="I229" i="1"/>
  <c r="M33" i="1"/>
  <c r="L33" i="1"/>
  <c r="J33" i="1"/>
  <c r="I33" i="1"/>
  <c r="M233" i="1"/>
  <c r="L233" i="1"/>
  <c r="J233" i="1"/>
  <c r="I233" i="1"/>
  <c r="M185" i="1"/>
  <c r="L185" i="1"/>
  <c r="J185" i="1"/>
  <c r="I185" i="1"/>
  <c r="M96" i="1"/>
  <c r="L96" i="1"/>
  <c r="J96" i="1"/>
  <c r="I96" i="1"/>
  <c r="M231" i="1"/>
  <c r="L231" i="1"/>
  <c r="J231" i="1"/>
  <c r="I231" i="1"/>
  <c r="M228" i="1"/>
  <c r="L228" i="1"/>
  <c r="J228" i="1"/>
  <c r="I228" i="1"/>
  <c r="M230" i="1"/>
  <c r="L230" i="1"/>
  <c r="J230" i="1"/>
  <c r="I230" i="1"/>
  <c r="M224" i="1"/>
  <c r="L224" i="1"/>
  <c r="J224" i="1"/>
  <c r="I224" i="1"/>
  <c r="M223" i="1"/>
  <c r="L223" i="1"/>
  <c r="J223" i="1"/>
  <c r="I223" i="1"/>
  <c r="M227" i="1"/>
  <c r="L227" i="1"/>
  <c r="J227" i="1"/>
  <c r="I227" i="1"/>
  <c r="M222" i="1"/>
  <c r="L222" i="1"/>
  <c r="J222" i="1"/>
  <c r="I222" i="1"/>
  <c r="M219" i="1"/>
  <c r="L219" i="1"/>
  <c r="J219" i="1"/>
  <c r="I219" i="1"/>
  <c r="M218" i="1"/>
  <c r="L218" i="1"/>
  <c r="J218" i="1"/>
  <c r="I218" i="1"/>
  <c r="M217" i="1"/>
  <c r="L217" i="1"/>
  <c r="J217" i="1"/>
  <c r="I217" i="1"/>
  <c r="M216" i="1"/>
  <c r="L216" i="1"/>
  <c r="J216" i="1"/>
  <c r="I216" i="1"/>
  <c r="M213" i="1"/>
  <c r="L213" i="1"/>
  <c r="J213" i="1"/>
  <c r="I213" i="1"/>
  <c r="M220" i="1"/>
  <c r="L220" i="1"/>
  <c r="J220" i="1"/>
  <c r="I220" i="1"/>
  <c r="M215" i="1"/>
  <c r="L215" i="1"/>
  <c r="J215" i="1"/>
  <c r="I215" i="1"/>
  <c r="M211" i="1"/>
  <c r="L211" i="1"/>
  <c r="J211" i="1"/>
  <c r="I211" i="1"/>
  <c r="M212" i="1"/>
  <c r="L212" i="1"/>
  <c r="J212" i="1"/>
  <c r="I212" i="1"/>
  <c r="M214" i="1"/>
  <c r="L214" i="1"/>
  <c r="J214" i="1"/>
  <c r="I214" i="1"/>
  <c r="M44" i="1"/>
  <c r="L44" i="1"/>
  <c r="J44" i="1"/>
  <c r="I44" i="1"/>
  <c r="M221" i="1"/>
  <c r="L221" i="1"/>
  <c r="J221" i="1"/>
  <c r="I221" i="1"/>
  <c r="M210" i="1"/>
  <c r="L210" i="1"/>
  <c r="J210" i="1"/>
  <c r="I210" i="1"/>
  <c r="M193" i="1"/>
  <c r="L193" i="1"/>
  <c r="J193" i="1"/>
  <c r="I193" i="1"/>
  <c r="M196" i="1"/>
  <c r="L196" i="1"/>
  <c r="J196" i="1"/>
  <c r="I196" i="1"/>
  <c r="M70" i="1"/>
  <c r="L70" i="1"/>
  <c r="J70" i="1"/>
  <c r="I70" i="1"/>
  <c r="M208" i="1"/>
  <c r="L208" i="1"/>
  <c r="J208" i="1"/>
  <c r="I208" i="1"/>
  <c r="M198" i="1"/>
  <c r="L198" i="1"/>
  <c r="J198" i="1"/>
  <c r="I198" i="1"/>
  <c r="M197" i="1"/>
  <c r="L197" i="1"/>
  <c r="J197" i="1"/>
  <c r="I197" i="1"/>
  <c r="M206" i="1"/>
  <c r="L206" i="1"/>
  <c r="J206" i="1"/>
  <c r="I206" i="1"/>
  <c r="M189" i="1"/>
  <c r="L189" i="1"/>
  <c r="J189" i="1"/>
  <c r="I189" i="1"/>
  <c r="M202" i="1"/>
  <c r="L202" i="1"/>
  <c r="J202" i="1"/>
  <c r="I202" i="1"/>
  <c r="M184" i="1"/>
  <c r="L184" i="1"/>
  <c r="J184" i="1"/>
  <c r="I184" i="1"/>
  <c r="M200" i="1"/>
  <c r="L200" i="1"/>
  <c r="J200" i="1"/>
  <c r="I200" i="1"/>
  <c r="M188" i="1"/>
  <c r="L188" i="1"/>
  <c r="J188" i="1"/>
  <c r="I188" i="1"/>
  <c r="M66" i="1"/>
  <c r="L66" i="1"/>
  <c r="J66" i="1"/>
  <c r="I66" i="1"/>
  <c r="M194" i="1"/>
  <c r="L194" i="1"/>
  <c r="J194" i="1"/>
  <c r="I194" i="1"/>
  <c r="M199" i="1"/>
  <c r="L199" i="1"/>
  <c r="J199" i="1"/>
  <c r="I199" i="1"/>
  <c r="M207" i="1"/>
  <c r="L207" i="1"/>
  <c r="J207" i="1"/>
  <c r="I207" i="1"/>
  <c r="M181" i="1"/>
  <c r="L181" i="1"/>
  <c r="J181" i="1"/>
  <c r="I181" i="1"/>
  <c r="M195" i="1"/>
  <c r="L195" i="1"/>
  <c r="J195" i="1"/>
  <c r="I195" i="1"/>
  <c r="M191" i="1"/>
  <c r="L191" i="1"/>
  <c r="J191" i="1"/>
  <c r="I191" i="1"/>
  <c r="M205" i="1"/>
  <c r="L205" i="1"/>
  <c r="J205" i="1"/>
  <c r="I205" i="1"/>
  <c r="M190" i="1"/>
  <c r="L190" i="1"/>
  <c r="J190" i="1"/>
  <c r="I190" i="1"/>
  <c r="M179" i="1"/>
  <c r="L179" i="1"/>
  <c r="J179" i="1"/>
  <c r="I179" i="1"/>
  <c r="M178" i="1"/>
  <c r="L178" i="1"/>
  <c r="J178" i="1"/>
  <c r="I178" i="1"/>
  <c r="M177" i="1"/>
  <c r="L177" i="1"/>
  <c r="J177" i="1"/>
  <c r="I177" i="1"/>
  <c r="M176" i="1"/>
  <c r="L176" i="1"/>
  <c r="J176" i="1"/>
  <c r="I176" i="1"/>
  <c r="M173" i="1"/>
  <c r="L173" i="1"/>
  <c r="J173" i="1"/>
  <c r="I173" i="1"/>
  <c r="M78" i="1"/>
  <c r="L78" i="1"/>
  <c r="J78" i="1"/>
  <c r="I78" i="1"/>
  <c r="M163" i="1"/>
  <c r="L163" i="1"/>
  <c r="J163" i="1"/>
  <c r="I163" i="1"/>
  <c r="M166" i="1"/>
  <c r="L166" i="1"/>
  <c r="J166" i="1"/>
  <c r="I166" i="1"/>
  <c r="M171" i="1"/>
  <c r="L171" i="1"/>
  <c r="J171" i="1"/>
  <c r="I171" i="1"/>
  <c r="M58" i="1"/>
  <c r="L58" i="1"/>
  <c r="J58" i="1"/>
  <c r="I58" i="1"/>
  <c r="M172" i="1"/>
  <c r="L172" i="1"/>
  <c r="J172" i="1"/>
  <c r="I172" i="1"/>
  <c r="M170" i="1"/>
  <c r="L170" i="1"/>
  <c r="J170" i="1"/>
  <c r="I170" i="1"/>
  <c r="M165" i="1"/>
  <c r="L165" i="1"/>
  <c r="J165" i="1"/>
  <c r="I165" i="1"/>
  <c r="M162" i="1"/>
  <c r="L162" i="1"/>
  <c r="J162" i="1"/>
  <c r="I162" i="1"/>
  <c r="M168" i="1"/>
  <c r="L168" i="1"/>
  <c r="J168" i="1"/>
  <c r="I168" i="1"/>
  <c r="M167" i="1"/>
  <c r="L167" i="1"/>
  <c r="J167" i="1"/>
  <c r="I167" i="1"/>
  <c r="M169" i="1"/>
  <c r="L169" i="1"/>
  <c r="J169" i="1"/>
  <c r="I169" i="1"/>
  <c r="M164" i="1"/>
  <c r="L164" i="1"/>
  <c r="J164" i="1"/>
  <c r="I164" i="1"/>
  <c r="M161" i="1"/>
  <c r="L161" i="1"/>
  <c r="J161" i="1"/>
  <c r="I161" i="1"/>
  <c r="M160" i="1"/>
  <c r="L160" i="1"/>
  <c r="J160" i="1"/>
  <c r="I160" i="1"/>
  <c r="M151" i="1"/>
  <c r="L151" i="1"/>
  <c r="J151" i="1"/>
  <c r="I151" i="1"/>
  <c r="M147" i="1"/>
  <c r="L147" i="1"/>
  <c r="J147" i="1"/>
  <c r="I147" i="1"/>
  <c r="M148" i="1"/>
  <c r="L148" i="1"/>
  <c r="J148" i="1"/>
  <c r="I148" i="1"/>
  <c r="M159" i="1"/>
  <c r="L159" i="1"/>
  <c r="J159" i="1"/>
  <c r="I159" i="1"/>
  <c r="M149" i="1"/>
  <c r="L149" i="1"/>
  <c r="J149" i="1"/>
  <c r="I149" i="1"/>
  <c r="M155" i="1"/>
  <c r="L155" i="1"/>
  <c r="J155" i="1"/>
  <c r="I155" i="1"/>
  <c r="M152" i="1"/>
  <c r="L152" i="1"/>
  <c r="J152" i="1"/>
  <c r="I152" i="1"/>
  <c r="M154" i="1"/>
  <c r="L154" i="1"/>
  <c r="J154" i="1"/>
  <c r="I154" i="1"/>
  <c r="M156" i="1"/>
  <c r="L156" i="1"/>
  <c r="J156" i="1"/>
  <c r="I156" i="1"/>
  <c r="M153" i="1"/>
  <c r="L153" i="1"/>
  <c r="J153" i="1"/>
  <c r="I153" i="1"/>
  <c r="M150" i="1"/>
  <c r="L150" i="1"/>
  <c r="J150" i="1"/>
  <c r="I150" i="1"/>
  <c r="M146" i="1"/>
  <c r="L146" i="1"/>
  <c r="J146" i="1"/>
  <c r="I146" i="1"/>
  <c r="M136" i="1"/>
  <c r="L136" i="1"/>
  <c r="J136" i="1"/>
  <c r="I136" i="1"/>
  <c r="M128" i="1"/>
  <c r="L128" i="1"/>
  <c r="J128" i="1"/>
  <c r="I128" i="1"/>
  <c r="M127" i="1"/>
  <c r="L127" i="1"/>
  <c r="J127" i="1"/>
  <c r="I127" i="1"/>
  <c r="M135" i="1"/>
  <c r="L135" i="1"/>
  <c r="J135" i="1"/>
  <c r="I135" i="1"/>
  <c r="M133" i="1"/>
  <c r="L133" i="1"/>
  <c r="J133" i="1"/>
  <c r="I133" i="1"/>
  <c r="M142" i="1"/>
  <c r="L142" i="1"/>
  <c r="J142" i="1"/>
  <c r="I142" i="1"/>
  <c r="M134" i="1"/>
  <c r="L134" i="1"/>
  <c r="J134" i="1"/>
  <c r="I134" i="1"/>
  <c r="M144" i="1"/>
  <c r="L144" i="1"/>
  <c r="J144" i="1"/>
  <c r="I144" i="1"/>
  <c r="M158" i="1"/>
  <c r="L158" i="1"/>
  <c r="J158" i="1"/>
  <c r="I158" i="1"/>
  <c r="M140" i="1"/>
  <c r="L140" i="1"/>
  <c r="J140" i="1"/>
  <c r="I140" i="1"/>
  <c r="M141" i="1"/>
  <c r="L141" i="1"/>
  <c r="J141" i="1"/>
  <c r="I141" i="1"/>
  <c r="M145" i="1"/>
  <c r="L145" i="1"/>
  <c r="J145" i="1"/>
  <c r="I145" i="1"/>
  <c r="M131" i="1"/>
  <c r="L131" i="1"/>
  <c r="J131" i="1"/>
  <c r="I131" i="1"/>
  <c r="M130" i="1"/>
  <c r="L130" i="1"/>
  <c r="J130" i="1"/>
  <c r="I130" i="1"/>
  <c r="M157" i="1"/>
  <c r="L157" i="1"/>
  <c r="J157" i="1"/>
  <c r="I157" i="1"/>
  <c r="M132" i="1"/>
  <c r="L132" i="1"/>
  <c r="J132" i="1"/>
  <c r="I132" i="1"/>
  <c r="M137" i="1"/>
  <c r="L137" i="1"/>
  <c r="J137" i="1"/>
  <c r="I137" i="1"/>
  <c r="M129" i="1"/>
  <c r="L129" i="1"/>
  <c r="J129" i="1"/>
  <c r="I129" i="1"/>
  <c r="M126" i="1"/>
  <c r="L126" i="1"/>
  <c r="J126" i="1"/>
  <c r="I126" i="1"/>
  <c r="M175" i="1"/>
  <c r="L175" i="1"/>
  <c r="J175" i="1"/>
  <c r="I175" i="1"/>
  <c r="M139" i="1"/>
  <c r="L139" i="1"/>
  <c r="J139" i="1"/>
  <c r="I139" i="1"/>
  <c r="M143" i="1"/>
  <c r="L143" i="1"/>
  <c r="J143" i="1"/>
  <c r="I143" i="1"/>
  <c r="M186" i="1"/>
  <c r="L186" i="1"/>
  <c r="J186" i="1"/>
  <c r="I186" i="1"/>
  <c r="M118" i="1"/>
  <c r="L118" i="1"/>
  <c r="J118" i="1"/>
  <c r="I118" i="1"/>
  <c r="M125" i="1"/>
  <c r="L125" i="1"/>
  <c r="J125" i="1"/>
  <c r="I125" i="1"/>
  <c r="M124" i="1"/>
  <c r="L124" i="1"/>
  <c r="J124" i="1"/>
  <c r="I124" i="1"/>
  <c r="M120" i="1"/>
  <c r="L120" i="1"/>
  <c r="J120" i="1"/>
  <c r="I120" i="1"/>
  <c r="M204" i="1"/>
  <c r="L204" i="1"/>
  <c r="J204" i="1"/>
  <c r="I204" i="1"/>
  <c r="M123" i="1"/>
  <c r="L123" i="1"/>
  <c r="J123" i="1"/>
  <c r="I123" i="1"/>
  <c r="M183" i="1"/>
  <c r="L183" i="1"/>
  <c r="J183" i="1"/>
  <c r="I183" i="1"/>
  <c r="M122" i="1"/>
  <c r="L122" i="1"/>
  <c r="J122" i="1"/>
  <c r="I122" i="1"/>
  <c r="M121" i="1"/>
  <c r="L121" i="1"/>
  <c r="J121" i="1"/>
  <c r="I121" i="1"/>
  <c r="M119" i="1"/>
  <c r="L119" i="1"/>
  <c r="J119" i="1"/>
  <c r="I119" i="1"/>
  <c r="M117" i="1"/>
  <c r="L117" i="1"/>
  <c r="J117" i="1"/>
  <c r="I117" i="1"/>
  <c r="M115" i="1"/>
  <c r="L115" i="1"/>
  <c r="J115" i="1"/>
  <c r="I115" i="1"/>
  <c r="M174" i="1"/>
  <c r="L174" i="1"/>
  <c r="J174" i="1"/>
  <c r="I174" i="1"/>
  <c r="M182" i="1"/>
  <c r="L182" i="1"/>
  <c r="J182" i="1"/>
  <c r="I182" i="1"/>
  <c r="M114" i="1"/>
  <c r="L114" i="1"/>
  <c r="J114" i="1"/>
  <c r="I114" i="1"/>
  <c r="M39" i="1"/>
  <c r="L39" i="1"/>
  <c r="J39" i="1"/>
  <c r="I39" i="1"/>
  <c r="M116" i="1"/>
  <c r="L116" i="1"/>
  <c r="J116" i="1"/>
  <c r="I116" i="1"/>
  <c r="M113" i="1"/>
  <c r="L113" i="1"/>
  <c r="J113" i="1"/>
  <c r="I113" i="1"/>
  <c r="M112" i="1"/>
  <c r="L112" i="1"/>
  <c r="J112" i="1"/>
  <c r="I112" i="1"/>
  <c r="M109" i="1"/>
  <c r="L109" i="1"/>
  <c r="J109" i="1"/>
  <c r="I109" i="1"/>
  <c r="M111" i="1"/>
  <c r="L111" i="1"/>
  <c r="J111" i="1"/>
  <c r="I111" i="1"/>
  <c r="M110" i="1"/>
  <c r="L110" i="1"/>
  <c r="J110" i="1"/>
  <c r="I110" i="1"/>
  <c r="M108" i="1"/>
  <c r="L108" i="1"/>
  <c r="J108" i="1"/>
  <c r="I108" i="1"/>
  <c r="M107" i="1"/>
  <c r="L107" i="1"/>
  <c r="J107" i="1"/>
  <c r="I107" i="1"/>
  <c r="M106" i="1"/>
  <c r="L106" i="1"/>
  <c r="J106" i="1"/>
  <c r="I106" i="1"/>
  <c r="M99" i="1"/>
  <c r="L99" i="1"/>
  <c r="J99" i="1"/>
  <c r="I99" i="1"/>
  <c r="M103" i="1"/>
  <c r="L103" i="1"/>
  <c r="J103" i="1"/>
  <c r="I103" i="1"/>
  <c r="M102" i="1"/>
  <c r="L102" i="1"/>
  <c r="J102" i="1"/>
  <c r="I102" i="1"/>
  <c r="M104" i="1"/>
  <c r="L104" i="1"/>
  <c r="J104" i="1"/>
  <c r="I104" i="1"/>
  <c r="M100" i="1"/>
  <c r="L100" i="1"/>
  <c r="J100" i="1"/>
  <c r="I100" i="1"/>
  <c r="M105" i="1"/>
  <c r="L105" i="1"/>
  <c r="J105" i="1"/>
  <c r="I105" i="1"/>
  <c r="M101" i="1"/>
  <c r="L101" i="1"/>
  <c r="J101" i="1"/>
  <c r="I101" i="1"/>
  <c r="M98" i="1"/>
  <c r="L98" i="1"/>
  <c r="J98" i="1"/>
  <c r="I98" i="1"/>
  <c r="M95" i="1"/>
  <c r="L95" i="1"/>
  <c r="J95" i="1"/>
  <c r="I95" i="1"/>
  <c r="M53" i="1"/>
  <c r="L53" i="1"/>
  <c r="J53" i="1"/>
  <c r="I53" i="1"/>
  <c r="M97" i="1"/>
  <c r="L97" i="1"/>
  <c r="J97" i="1"/>
  <c r="I97" i="1"/>
  <c r="M94" i="1"/>
  <c r="L94" i="1"/>
  <c r="J94" i="1"/>
  <c r="I94" i="1"/>
  <c r="M89" i="1"/>
  <c r="L89" i="1"/>
  <c r="J89" i="1"/>
  <c r="I89" i="1"/>
  <c r="M77" i="1"/>
  <c r="L77" i="1"/>
  <c r="J77" i="1"/>
  <c r="I77" i="1"/>
  <c r="M90" i="1"/>
  <c r="L90" i="1"/>
  <c r="J90" i="1"/>
  <c r="I90" i="1"/>
  <c r="M86" i="1"/>
  <c r="L86" i="1"/>
  <c r="J86" i="1"/>
  <c r="I86" i="1"/>
  <c r="M87" i="1"/>
  <c r="L87" i="1"/>
  <c r="J87" i="1"/>
  <c r="I87" i="1"/>
  <c r="M85" i="1"/>
  <c r="L85" i="1"/>
  <c r="J85" i="1"/>
  <c r="I85" i="1"/>
  <c r="M67" i="1"/>
  <c r="L67" i="1"/>
  <c r="J67" i="1"/>
  <c r="I67" i="1"/>
  <c r="M93" i="1"/>
  <c r="L93" i="1"/>
  <c r="J93" i="1"/>
  <c r="I93" i="1"/>
  <c r="M80" i="1"/>
  <c r="L80" i="1"/>
  <c r="J80" i="1"/>
  <c r="I80" i="1"/>
  <c r="M88" i="1"/>
  <c r="L88" i="1"/>
  <c r="J88" i="1"/>
  <c r="I88" i="1"/>
  <c r="M92" i="1"/>
  <c r="L92" i="1"/>
  <c r="J92" i="1"/>
  <c r="I92" i="1"/>
  <c r="M84" i="1"/>
  <c r="L84" i="1"/>
  <c r="J84" i="1"/>
  <c r="I84" i="1"/>
  <c r="M83" i="1"/>
  <c r="L83" i="1"/>
  <c r="J83" i="1"/>
  <c r="I83" i="1"/>
  <c r="M91" i="1"/>
  <c r="L91" i="1"/>
  <c r="J91" i="1"/>
  <c r="I91" i="1"/>
  <c r="M81" i="1"/>
  <c r="L81" i="1"/>
  <c r="J81" i="1"/>
  <c r="I81" i="1"/>
  <c r="M226" i="1"/>
  <c r="L226" i="1"/>
  <c r="J226" i="1"/>
  <c r="I226" i="1"/>
  <c r="M79" i="1"/>
  <c r="L79" i="1"/>
  <c r="J79" i="1"/>
  <c r="I79" i="1"/>
  <c r="M138" i="1"/>
  <c r="L138" i="1"/>
  <c r="J138" i="1"/>
  <c r="I138" i="1"/>
  <c r="M73" i="1"/>
  <c r="L73" i="1"/>
  <c r="J73" i="1"/>
  <c r="I73" i="1"/>
  <c r="M76" i="1"/>
  <c r="L76" i="1"/>
  <c r="J76" i="1"/>
  <c r="I76" i="1"/>
  <c r="M72" i="1"/>
  <c r="L72" i="1"/>
  <c r="J72" i="1"/>
  <c r="I72" i="1"/>
  <c r="M74" i="1"/>
  <c r="L74" i="1"/>
  <c r="J74" i="1"/>
  <c r="I74" i="1"/>
  <c r="M71" i="1"/>
  <c r="L71" i="1"/>
  <c r="J71" i="1"/>
  <c r="I71" i="1"/>
  <c r="M69" i="1"/>
  <c r="L69" i="1"/>
  <c r="J69" i="1"/>
  <c r="I69" i="1"/>
  <c r="M203" i="1"/>
  <c r="L203" i="1"/>
  <c r="J203" i="1"/>
  <c r="I203" i="1"/>
  <c r="M236" i="1"/>
  <c r="L236" i="1"/>
  <c r="J236" i="1"/>
  <c r="I236" i="1"/>
  <c r="M68" i="1"/>
  <c r="L68" i="1"/>
  <c r="J68" i="1"/>
  <c r="I68" i="1"/>
  <c r="M65" i="1"/>
  <c r="L65" i="1"/>
  <c r="J65" i="1"/>
  <c r="I65" i="1"/>
  <c r="M64" i="1"/>
  <c r="L64" i="1"/>
  <c r="J64" i="1"/>
  <c r="I64" i="1"/>
  <c r="M6" i="1"/>
  <c r="L6" i="1"/>
  <c r="J6" i="1"/>
  <c r="I6" i="1"/>
  <c r="M63" i="1"/>
  <c r="L63" i="1"/>
  <c r="J63" i="1"/>
  <c r="I63" i="1"/>
  <c r="M60" i="1"/>
  <c r="L60" i="1"/>
  <c r="J60" i="1"/>
  <c r="I60" i="1"/>
  <c r="M62" i="1"/>
  <c r="L62" i="1"/>
  <c r="J62" i="1"/>
  <c r="I62" i="1"/>
  <c r="M61" i="1"/>
  <c r="L61" i="1"/>
  <c r="J61" i="1"/>
  <c r="I61" i="1"/>
  <c r="M82" i="1"/>
  <c r="L82" i="1"/>
  <c r="J82" i="1"/>
  <c r="I82" i="1"/>
  <c r="M57" i="1"/>
  <c r="L57" i="1"/>
  <c r="J57" i="1"/>
  <c r="I57" i="1"/>
  <c r="M56" i="1"/>
  <c r="L56" i="1"/>
  <c r="J56" i="1"/>
  <c r="I56" i="1"/>
  <c r="M42" i="1"/>
  <c r="L42" i="1"/>
  <c r="J42" i="1"/>
  <c r="I42" i="1"/>
  <c r="M55" i="1"/>
  <c r="L55" i="1"/>
  <c r="J55" i="1"/>
  <c r="I55" i="1"/>
  <c r="M54" i="1"/>
  <c r="L54" i="1"/>
  <c r="J54" i="1"/>
  <c r="I54" i="1"/>
  <c r="M51" i="1"/>
  <c r="L51" i="1"/>
  <c r="J51" i="1"/>
  <c r="I51" i="1"/>
  <c r="M38" i="1"/>
  <c r="L38" i="1"/>
  <c r="J38" i="1"/>
  <c r="I38" i="1"/>
  <c r="M48" i="1"/>
  <c r="L48" i="1"/>
  <c r="J48" i="1"/>
  <c r="I48" i="1"/>
  <c r="M47" i="1"/>
  <c r="L47" i="1"/>
  <c r="J47" i="1"/>
  <c r="I47" i="1"/>
  <c r="M50" i="1"/>
  <c r="L50" i="1"/>
  <c r="J50" i="1"/>
  <c r="I50" i="1"/>
  <c r="M49" i="1"/>
  <c r="L49" i="1"/>
  <c r="J49" i="1"/>
  <c r="I49" i="1"/>
  <c r="M59" i="1"/>
  <c r="L59" i="1"/>
  <c r="J59" i="1"/>
  <c r="I59" i="1"/>
  <c r="M40" i="1"/>
  <c r="L40" i="1"/>
  <c r="J40" i="1"/>
  <c r="I40" i="1"/>
  <c r="M52" i="1"/>
  <c r="L52" i="1"/>
  <c r="J52" i="1"/>
  <c r="I52" i="1"/>
  <c r="M45" i="1"/>
  <c r="L45" i="1"/>
  <c r="J45" i="1"/>
  <c r="I45" i="1"/>
  <c r="M209" i="1"/>
  <c r="L209" i="1"/>
  <c r="J209" i="1"/>
  <c r="I209" i="1"/>
  <c r="M41" i="1"/>
  <c r="L41" i="1"/>
  <c r="J41" i="1"/>
  <c r="I41" i="1"/>
  <c r="M43" i="1"/>
  <c r="L43" i="1"/>
  <c r="J43" i="1"/>
  <c r="I43" i="1"/>
  <c r="M31" i="1"/>
  <c r="L31" i="1"/>
  <c r="J31" i="1"/>
  <c r="I31" i="1"/>
  <c r="M27" i="1"/>
  <c r="L27" i="1"/>
  <c r="J27" i="1"/>
  <c r="I27" i="1"/>
  <c r="M34" i="1"/>
  <c r="L34" i="1"/>
  <c r="J34" i="1"/>
  <c r="I34" i="1"/>
  <c r="M21" i="1"/>
  <c r="L21" i="1"/>
  <c r="J21" i="1"/>
  <c r="I21" i="1"/>
  <c r="M32" i="1"/>
  <c r="L32" i="1"/>
  <c r="J32" i="1"/>
  <c r="I32" i="1"/>
  <c r="M28" i="1"/>
  <c r="L28" i="1"/>
  <c r="J28" i="1"/>
  <c r="I28" i="1"/>
  <c r="M26" i="1"/>
  <c r="L26" i="1"/>
  <c r="J26" i="1"/>
  <c r="I26" i="1"/>
  <c r="M24" i="1"/>
  <c r="L24" i="1"/>
  <c r="J24" i="1"/>
  <c r="I24" i="1"/>
  <c r="M22" i="1"/>
  <c r="L22" i="1"/>
  <c r="J22" i="1"/>
  <c r="I22" i="1"/>
  <c r="M180" i="1"/>
  <c r="L180" i="1"/>
  <c r="J180" i="1"/>
  <c r="I180" i="1"/>
  <c r="M30" i="1"/>
  <c r="L30" i="1"/>
  <c r="J30" i="1"/>
  <c r="I30" i="1"/>
  <c r="M18" i="1"/>
  <c r="L18" i="1"/>
  <c r="J18" i="1"/>
  <c r="I18" i="1"/>
  <c r="M19" i="1"/>
  <c r="L19" i="1"/>
  <c r="J19" i="1"/>
  <c r="I19" i="1"/>
  <c r="M35" i="1"/>
  <c r="L35" i="1"/>
  <c r="J35" i="1"/>
  <c r="I35" i="1"/>
  <c r="M20" i="1"/>
  <c r="L20" i="1"/>
  <c r="J20" i="1"/>
  <c r="I20" i="1"/>
  <c r="M36" i="1"/>
  <c r="L36" i="1"/>
  <c r="J36" i="1"/>
  <c r="I36" i="1"/>
  <c r="M29" i="1"/>
  <c r="L29" i="1"/>
  <c r="J29" i="1"/>
  <c r="I29" i="1"/>
  <c r="M25" i="1"/>
  <c r="L25" i="1"/>
  <c r="J25" i="1"/>
  <c r="I25" i="1"/>
  <c r="M23" i="1"/>
  <c r="L23" i="1"/>
  <c r="J23" i="1"/>
  <c r="I23" i="1"/>
  <c r="M37" i="1"/>
  <c r="L37" i="1"/>
  <c r="J37" i="1"/>
  <c r="I37" i="1"/>
  <c r="M17" i="1"/>
  <c r="L17" i="1"/>
  <c r="J17" i="1"/>
  <c r="I17" i="1"/>
  <c r="M16" i="1"/>
  <c r="L16" i="1"/>
  <c r="J16" i="1"/>
  <c r="I16" i="1"/>
  <c r="M15" i="1"/>
  <c r="L15" i="1"/>
  <c r="J15" i="1"/>
  <c r="I15" i="1"/>
  <c r="M11" i="1"/>
  <c r="L11" i="1"/>
  <c r="J11" i="1"/>
  <c r="I11" i="1"/>
  <c r="M7" i="1"/>
  <c r="L7" i="1"/>
  <c r="J7" i="1"/>
  <c r="I7" i="1"/>
  <c r="M13" i="1"/>
  <c r="L13" i="1"/>
  <c r="J13" i="1"/>
  <c r="I13" i="1"/>
  <c r="M12" i="1"/>
  <c r="L12" i="1"/>
  <c r="J12" i="1"/>
  <c r="I12" i="1"/>
  <c r="M225" i="1"/>
  <c r="L225" i="1"/>
  <c r="J225" i="1"/>
  <c r="I225" i="1"/>
  <c r="M8" i="1"/>
  <c r="L8" i="1"/>
  <c r="J8" i="1"/>
  <c r="I8" i="1"/>
  <c r="M5" i="1"/>
  <c r="L5" i="1"/>
  <c r="J5" i="1"/>
  <c r="I5" i="1"/>
  <c r="M10" i="1"/>
  <c r="L10" i="1"/>
  <c r="J10" i="1"/>
  <c r="I10" i="1"/>
  <c r="M9" i="1"/>
  <c r="L9" i="1"/>
  <c r="J9" i="1"/>
  <c r="I9" i="1"/>
  <c r="M4" i="1"/>
  <c r="L4" i="1"/>
  <c r="J4" i="1"/>
  <c r="I4" i="1"/>
  <c r="M14" i="1"/>
  <c r="L14" i="1"/>
  <c r="J14" i="1"/>
  <c r="I14" i="1"/>
  <c r="F241" i="1" l="1"/>
  <c r="L241" i="1" s="1"/>
  <c r="J241" i="1"/>
  <c r="I241" i="1"/>
  <c r="M241" i="1"/>
</calcChain>
</file>

<file path=xl/sharedStrings.xml><?xml version="1.0" encoding="utf-8"?>
<sst xmlns="http://schemas.openxmlformats.org/spreadsheetml/2006/main" count="1209" uniqueCount="516">
  <si>
    <t>ISO-ALPHA3</t>
  </si>
  <si>
    <t>H = high income
UM = upper middle income
LM = lower middle income
L = low income
NA = no data</t>
  </si>
  <si>
    <t>Calculated as total population minus urban population (based on custom urban-rural layer with cities ≥ 50,000 people)</t>
  </si>
  <si>
    <t>Calculated using a) custom urban-rural with cities ≥ 50,000 people, b) 1 ha forests, and c) 5 km distance</t>
  </si>
  <si>
    <t>FPP/totalPop</t>
  </si>
  <si>
    <t>FPP/ruralPop</t>
  </si>
  <si>
    <t>Calculated using a) custom urban-rural with cities ≥ 50,000 people, b) 1 ha forests, and c) 1 km distance</t>
  </si>
  <si>
    <t>Calculated as people near forests/total population</t>
  </si>
  <si>
    <t>Calculated as people near forests/non-urban population</t>
  </si>
  <si>
    <t>Country code</t>
  </si>
  <si>
    <t>Country name</t>
  </si>
  <si>
    <t>World Bank income category 2019</t>
  </si>
  <si>
    <t>Total population 2019</t>
  </si>
  <si>
    <t>Non-urban population 2019</t>
  </si>
  <si>
    <t>People_rural50kdev_5km</t>
  </si>
  <si>
    <t>% total</t>
  </si>
  <si>
    <t>% rural</t>
  </si>
  <si>
    <t>People_rural50kdev_1km</t>
  </si>
  <si>
    <t>ABW</t>
  </si>
  <si>
    <t>Aruba</t>
  </si>
  <si>
    <t>H</t>
  </si>
  <si>
    <t>AFG</t>
  </si>
  <si>
    <t>Afghanistan</t>
  </si>
  <si>
    <t>L</t>
  </si>
  <si>
    <t>Asia</t>
  </si>
  <si>
    <t>AGO</t>
  </si>
  <si>
    <t>Angola</t>
  </si>
  <si>
    <t>LM</t>
  </si>
  <si>
    <t>Africa</t>
  </si>
  <si>
    <t>AIA</t>
  </si>
  <si>
    <t>Anguilla</t>
  </si>
  <si>
    <t>NA</t>
  </si>
  <si>
    <t>Europe</t>
  </si>
  <si>
    <t>Finland</t>
  </si>
  <si>
    <t>ALB</t>
  </si>
  <si>
    <t>Albania</t>
  </si>
  <si>
    <t>UM</t>
  </si>
  <si>
    <t>AND</t>
  </si>
  <si>
    <t>Andorra</t>
  </si>
  <si>
    <t>ARE</t>
  </si>
  <si>
    <t>United Arab Emirates</t>
  </si>
  <si>
    <t>ARG</t>
  </si>
  <si>
    <t>Argentina</t>
  </si>
  <si>
    <t>ARM</t>
  </si>
  <si>
    <t>Armenia</t>
  </si>
  <si>
    <t>ASM</t>
  </si>
  <si>
    <t>American Samoa</t>
  </si>
  <si>
    <t>Oceania</t>
  </si>
  <si>
    <t>France</t>
  </si>
  <si>
    <t>ATG</t>
  </si>
  <si>
    <t>Antigua and Barbuda</t>
  </si>
  <si>
    <t>AUS</t>
  </si>
  <si>
    <t>Australia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</si>
  <si>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</si>
  <si>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</si>
  <si>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</si>
  <si>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</si>
  <si>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</si>
  <si>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</si>
  <si>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</si>
  <si>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</si>
  <si>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</si>
  <si>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</si>
  <si>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BES</t>
  </si>
  <si>
    <t>Netherlands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</si>
  <si>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</si>
  <si>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</si>
  <si>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</si>
  <si>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</si>
  <si>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</si>
  <si>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</si>
  <si>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</si>
  <si>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</si>
  <si>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BHS</t>
  </si>
  <si>
    <t>Bahamas</t>
  </si>
  <si>
    <t>BIH</t>
  </si>
  <si>
    <t>Bosnia and Herzegovina</t>
  </si>
  <si>
    <t>BLM</t>
  </si>
  <si>
    <t>BLR</t>
  </si>
  <si>
    <t>Belarus</t>
  </si>
  <si>
    <t>BLZ</t>
  </si>
  <si>
    <t>Belize</t>
  </si>
  <si>
    <t>BMU</t>
  </si>
  <si>
    <t>Bermuda</t>
  </si>
  <si>
    <t>North America</t>
  </si>
  <si>
    <t>BOL</t>
  </si>
  <si>
    <t>BRA</t>
  </si>
  <si>
    <t>Brazil</t>
  </si>
  <si>
    <t>BRB</t>
  </si>
  <si>
    <t>Barbados</t>
  </si>
  <si>
    <t>BRN</t>
  </si>
  <si>
    <t>Brunei Darussalam</t>
  </si>
  <si>
    <t>BTN</t>
  </si>
  <si>
    <t>Bhutan</t>
  </si>
  <si>
    <t>BWA</t>
  </si>
  <si>
    <t>Botswana</t>
  </si>
  <si>
    <t>CAF</t>
  </si>
  <si>
    <t>Central African Republic</t>
  </si>
  <si>
    <t>CAN</t>
  </si>
  <si>
    <t>Canada</t>
  </si>
  <si>
    <t>CHE</t>
  </si>
  <si>
    <t>Switzerland</t>
  </si>
  <si>
    <t>CHL</t>
  </si>
  <si>
    <t>Chile</t>
  </si>
  <si>
    <t>CHN</t>
  </si>
  <si>
    <t>China</t>
  </si>
  <si>
    <t>CIV</t>
  </si>
  <si>
    <t>Côte d'Ivoire</t>
  </si>
  <si>
    <t>CMR</t>
  </si>
  <si>
    <t>Cameroon</t>
  </si>
  <si>
    <t>COD</t>
  </si>
  <si>
    <t>COG</t>
  </si>
  <si>
    <t>COK</t>
  </si>
  <si>
    <t>Cook Islands</t>
  </si>
  <si>
    <t>New Zealand</t>
  </si>
  <si>
    <t>COL</t>
  </si>
  <si>
    <t>Colombia</t>
  </si>
  <si>
    <t>COM</t>
  </si>
  <si>
    <t>Comoros</t>
  </si>
  <si>
    <t>CPV</t>
  </si>
  <si>
    <t>CRI</t>
  </si>
  <si>
    <t>Costa Rica</t>
  </si>
  <si>
    <t>CUB</t>
  </si>
  <si>
    <t>Cuba</t>
  </si>
  <si>
    <t>CUW</t>
  </si>
  <si>
    <t>Curaçao</t>
  </si>
  <si>
    <t>CYM</t>
  </si>
  <si>
    <t>Cayman Islands</t>
  </si>
  <si>
    <t>CYP</t>
  </si>
  <si>
    <t>Cyprus</t>
  </si>
  <si>
    <t>CZE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</si>
  <si>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</si>
  <si>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</si>
  <si>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</si>
  <si>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</si>
  <si>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</si>
  <si>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</si>
  <si>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</si>
  <si>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</si>
  <si>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</si>
  <si>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</si>
  <si>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</si>
  <si>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</si>
  <si>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</si>
  <si>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</si>
  <si>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</si>
  <si>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</si>
  <si>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ERI</t>
  </si>
  <si>
    <t>Eritrea</t>
  </si>
  <si>
    <t>ESH</t>
  </si>
  <si>
    <t>Western Sahara</t>
  </si>
  <si>
    <t>ESP</t>
  </si>
  <si>
    <t>Spain</t>
  </si>
  <si>
    <t>EST</t>
  </si>
  <si>
    <t>Estonia</t>
  </si>
  <si>
    <t>ETH</t>
  </si>
  <si>
    <t>Ethiopia</t>
  </si>
  <si>
    <t>FIN</t>
  </si>
  <si>
    <t>FJI</t>
  </si>
  <si>
    <t>Fiji</t>
  </si>
  <si>
    <t>FLK</t>
  </si>
  <si>
    <t>Falkland Islands (Malvinas)</t>
  </si>
  <si>
    <t>FRA</t>
  </si>
  <si>
    <t>FRO</t>
  </si>
  <si>
    <t>Faroe Islands</t>
  </si>
  <si>
    <t>FSM</t>
  </si>
  <si>
    <t>GAB</t>
  </si>
  <si>
    <t>Gabon</t>
  </si>
  <si>
    <t>GBR</t>
  </si>
  <si>
    <t>GEO</t>
  </si>
  <si>
    <t>Georgia</t>
  </si>
  <si>
    <t>GGY</t>
  </si>
  <si>
    <t>Guernsey</t>
  </si>
  <si>
    <t>GHA</t>
  </si>
  <si>
    <t>Ghana</t>
  </si>
  <si>
    <t>GIB</t>
  </si>
  <si>
    <t>Gibraltar</t>
  </si>
  <si>
    <t>GIN</t>
  </si>
  <si>
    <t>Guinea</t>
  </si>
  <si>
    <t>GLP</t>
  </si>
  <si>
    <t>Guadeloupe</t>
  </si>
  <si>
    <t>GMB</t>
  </si>
  <si>
    <t>Gambia</t>
  </si>
  <si>
    <t>GNB</t>
  </si>
  <si>
    <t>Guinea-Bissau</t>
  </si>
  <si>
    <t>GNQ</t>
  </si>
  <si>
    <t>Equatorial Guinea</t>
  </si>
  <si>
    <t>GRC</t>
  </si>
  <si>
    <t>Greece</t>
  </si>
  <si>
    <t>GRD</t>
  </si>
  <si>
    <t>Grenada</t>
  </si>
  <si>
    <t>GRL</t>
  </si>
  <si>
    <t>Greenland</t>
  </si>
  <si>
    <t>GTM</t>
  </si>
  <si>
    <t>Guatemala</t>
  </si>
  <si>
    <t>GUF</t>
  </si>
  <si>
    <t>GUM</t>
  </si>
  <si>
    <t>Guam</t>
  </si>
  <si>
    <t>GUY</t>
  </si>
  <si>
    <t>Guyana</t>
  </si>
  <si>
    <t>HND</t>
  </si>
  <si>
    <t>Honduras</t>
  </si>
  <si>
    <t>HRV</t>
  </si>
  <si>
    <t>Croatia</t>
  </si>
  <si>
    <t>HTI</t>
  </si>
  <si>
    <t>Haiti</t>
  </si>
  <si>
    <t>HUN</t>
  </si>
  <si>
    <t>Hungary</t>
  </si>
  <si>
    <t>IDN</t>
  </si>
  <si>
    <t>Indonesia</t>
  </si>
  <si>
    <t>IMN</t>
  </si>
  <si>
    <t>Isle of Man</t>
  </si>
  <si>
    <t>IND</t>
  </si>
  <si>
    <t>India</t>
  </si>
  <si>
    <t>IRL</t>
  </si>
  <si>
    <t>Ireland</t>
  </si>
  <si>
    <t>IRN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</si>
  <si>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</si>
  <si>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</si>
  <si>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</si>
  <si>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</si>
  <si>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</si>
  <si>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</si>
  <si>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</si>
  <si>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</si>
  <si>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</si>
  <si>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</si>
  <si>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JEY</t>
  </si>
  <si>
    <t>Jersey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</si>
  <si>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</si>
  <si>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</si>
  <si>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</si>
  <si>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</si>
  <si>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</si>
  <si>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</si>
  <si>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</si>
  <si>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</si>
  <si>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</si>
  <si>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</si>
  <si>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</si>
  <si>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</si>
  <si>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KIR</t>
  </si>
  <si>
    <t>Kiribati</t>
  </si>
  <si>
    <t>KNA</t>
  </si>
  <si>
    <t>Saint Kitts and Nevis</t>
  </si>
  <si>
    <t>KOR</t>
  </si>
  <si>
    <t>KWT</t>
  </si>
  <si>
    <t>Kuwait</t>
  </si>
  <si>
    <t>LAO</t>
  </si>
  <si>
    <t>LBN</t>
  </si>
  <si>
    <t>Lebanon</t>
  </si>
  <si>
    <t>LBR</t>
  </si>
  <si>
    <t>Liberia</t>
  </si>
  <si>
    <t>LBY</t>
  </si>
  <si>
    <t>Libya</t>
  </si>
  <si>
    <t>LCA</t>
  </si>
  <si>
    <t>Saint Lucia</t>
  </si>
  <si>
    <t>LIE</t>
  </si>
  <si>
    <t>Liechtenstein</t>
  </si>
  <si>
    <t>LKA</t>
  </si>
  <si>
    <t>Sri Lanka</t>
  </si>
  <si>
    <t>LSO</t>
  </si>
  <si>
    <t>Lesotho</t>
  </si>
  <si>
    <t>LTU</t>
  </si>
  <si>
    <t>Lithuania</t>
  </si>
  <si>
    <t>LUX</t>
  </si>
  <si>
    <t>Luxembourg</t>
  </si>
  <si>
    <t>LVA</t>
  </si>
  <si>
    <t>Latvia</t>
  </si>
  <si>
    <t>MAF</t>
  </si>
  <si>
    <t>MAR</t>
  </si>
  <si>
    <t>Morocco</t>
  </si>
  <si>
    <t>MCO</t>
  </si>
  <si>
    <t>Monaco</t>
  </si>
  <si>
    <t>MDA</t>
  </si>
  <si>
    <t>MDG</t>
  </si>
  <si>
    <t>Madagascar</t>
  </si>
  <si>
    <t>MDV</t>
  </si>
  <si>
    <t>Maldives</t>
  </si>
  <si>
    <t>MEX</t>
  </si>
  <si>
    <t>Mexico</t>
  </si>
  <si>
    <t>MHL</t>
  </si>
  <si>
    <t>Marshall Islands</t>
  </si>
  <si>
    <t>MKD</t>
  </si>
  <si>
    <t>MLI</t>
  </si>
  <si>
    <t>Mali</t>
  </si>
  <si>
    <t>MLT</t>
  </si>
  <si>
    <t>Malta</t>
  </si>
  <si>
    <t>MMR</t>
  </si>
  <si>
    <t>Myanmar</t>
  </si>
  <si>
    <t>MNE</t>
  </si>
  <si>
    <t>Montenegro</t>
  </si>
  <si>
    <t>MNG</t>
  </si>
  <si>
    <t>Mongolia</t>
  </si>
  <si>
    <t>MNP</t>
  </si>
  <si>
    <t>Northern Mariana Islands</t>
  </si>
  <si>
    <t>MOZ</t>
  </si>
  <si>
    <t>Mozambique</t>
  </si>
  <si>
    <t>MRT</t>
  </si>
  <si>
    <t>Mauritania</t>
  </si>
  <si>
    <t>MSR</t>
  </si>
  <si>
    <t>Montserrat</t>
  </si>
  <si>
    <t>MTQ</t>
  </si>
  <si>
    <t>Martinique</t>
  </si>
  <si>
    <t>MUS</t>
  </si>
  <si>
    <t>Mauritius</t>
  </si>
  <si>
    <t>MWI</t>
  </si>
  <si>
    <t>Malawi</t>
  </si>
  <si>
    <t>MYS</t>
  </si>
  <si>
    <t>Malaysia</t>
  </si>
  <si>
    <t>MYT</t>
  </si>
  <si>
    <t>Mayotte</t>
  </si>
  <si>
    <t>NAM</t>
  </si>
  <si>
    <t>Namibia</t>
  </si>
  <si>
    <t>NCL</t>
  </si>
  <si>
    <t>New Caledonia</t>
  </si>
  <si>
    <t>NER</t>
  </si>
  <si>
    <t>Niger</t>
  </si>
  <si>
    <t>NFK</t>
  </si>
  <si>
    <t>Norfolk Island</t>
  </si>
  <si>
    <t>NGA</t>
  </si>
  <si>
    <t>Nigeria</t>
  </si>
  <si>
    <t>NIC</t>
  </si>
  <si>
    <t>Nicaragua</t>
  </si>
  <si>
    <t>NIU</t>
  </si>
  <si>
    <t>Niue</t>
  </si>
  <si>
    <t>NLD</t>
  </si>
  <si>
    <t>NOR</t>
  </si>
  <si>
    <t>Norway</t>
  </si>
  <si>
    <t>NPL</t>
  </si>
  <si>
    <t>Nepal</t>
  </si>
  <si>
    <t>NRU</t>
  </si>
  <si>
    <t>Nauru</t>
  </si>
  <si>
    <t>NZL</t>
  </si>
  <si>
    <t>OMN</t>
  </si>
  <si>
    <t>Oman</t>
  </si>
  <si>
    <t>PAK</t>
  </si>
  <si>
    <t>Pakistan</t>
  </si>
  <si>
    <t>PAN</t>
  </si>
  <si>
    <t>Panama</t>
  </si>
  <si>
    <t>PCN</t>
  </si>
  <si>
    <t>PER</t>
  </si>
  <si>
    <t>Peru</t>
  </si>
  <si>
    <t>PHL</t>
  </si>
  <si>
    <t>Philippines</t>
  </si>
  <si>
    <t>PLW</t>
  </si>
  <si>
    <t>Palau</t>
  </si>
  <si>
    <t>PNG</t>
  </si>
  <si>
    <t>Papua New Guinea</t>
  </si>
  <si>
    <t>POL</t>
  </si>
  <si>
    <t>Poland</t>
  </si>
  <si>
    <t>PRI</t>
  </si>
  <si>
    <t>Puerto Rico</t>
  </si>
  <si>
    <t>PRK</t>
  </si>
  <si>
    <t>PRT</t>
  </si>
  <si>
    <t>Portugal</t>
  </si>
  <si>
    <t>PRY</t>
  </si>
  <si>
    <t>Paraguay</t>
  </si>
  <si>
    <t>PSE</t>
  </si>
  <si>
    <t>PYF</t>
  </si>
  <si>
    <t>French Polynesia</t>
  </si>
  <si>
    <t>QAT</t>
  </si>
  <si>
    <t>Qatar</t>
  </si>
  <si>
    <t>REU</t>
  </si>
  <si>
    <t>Réunion</t>
  </si>
  <si>
    <t>ROU</t>
  </si>
  <si>
    <t>Romania</t>
  </si>
  <si>
    <t>RUS</t>
  </si>
  <si>
    <t>Russian Federation</t>
  </si>
  <si>
    <t>RWA</t>
  </si>
  <si>
    <t>Rwanda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</si>
  <si>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</si>
  <si>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</si>
  <si>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</si>
  <si>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</si>
  <si>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</si>
  <si>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</si>
  <si>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</si>
  <si>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</si>
  <si>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SHN</t>
  </si>
  <si>
    <t>SJM</t>
  </si>
  <si>
    <t>Svalbard and Jan Mayen Islands</t>
  </si>
  <si>
    <t>SLB</t>
  </si>
  <si>
    <t>Solomon Islands</t>
  </si>
  <si>
    <t>SLE</t>
  </si>
  <si>
    <t>Sierra Leone</t>
  </si>
  <si>
    <t>SLV</t>
  </si>
  <si>
    <t>El Salvador</t>
  </si>
  <si>
    <t>SMR</t>
  </si>
  <si>
    <t>San Marino</t>
  </si>
  <si>
    <t>SOM</t>
  </si>
  <si>
    <t>Somalia</t>
  </si>
  <si>
    <t>SPM</t>
  </si>
  <si>
    <t>Saint Pierre and Miquelon</t>
  </si>
  <si>
    <t>SRB</t>
  </si>
  <si>
    <t>Serbia</t>
  </si>
  <si>
    <t>SSD</t>
  </si>
  <si>
    <t>South Sudan</t>
  </si>
  <si>
    <t>STP</t>
  </si>
  <si>
    <t>Sao Tome and Principe</t>
  </si>
  <si>
    <t>SUR</t>
  </si>
  <si>
    <t>Suriname</t>
  </si>
  <si>
    <t>SVK</t>
  </si>
  <si>
    <t>Slovakia</t>
  </si>
  <si>
    <t>SVN</t>
  </si>
  <si>
    <t>Slovenia</t>
  </si>
  <si>
    <t>SWE</t>
  </si>
  <si>
    <t>Sweden</t>
  </si>
  <si>
    <t>SWZ</t>
  </si>
  <si>
    <t>SXM</t>
  </si>
  <si>
    <t>SYC</t>
  </si>
  <si>
    <t>Seychelles</t>
  </si>
  <si>
    <t>SYR</t>
  </si>
  <si>
    <t>TCA</t>
  </si>
  <si>
    <t>Turks and Caicos Islands</t>
  </si>
  <si>
    <t>TCD</t>
  </si>
  <si>
    <t>Chad</t>
  </si>
  <si>
    <t>TGO</t>
  </si>
  <si>
    <t>Togo</t>
  </si>
  <si>
    <t>THA</t>
  </si>
  <si>
    <t>Thailand</t>
  </si>
  <si>
    <t>TJK</t>
  </si>
  <si>
    <t>Tajikistan</t>
  </si>
  <si>
    <t>TKL</t>
  </si>
  <si>
    <t>Tokelau</t>
  </si>
  <si>
    <t>TKM</t>
  </si>
  <si>
    <t>Turkmenistan</t>
  </si>
  <si>
    <t>TLS</t>
  </si>
  <si>
    <t>Timor-Leste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</si>
  <si>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</si>
  <si>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</si>
  <si>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</si>
  <si>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</si>
  <si>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</si>
  <si>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</si>
  <si>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</si>
  <si>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</si>
  <si>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TUV</t>
  </si>
  <si>
    <t>Tuvalu</t>
  </si>
  <si>
    <t>TZA</t>
  </si>
  <si>
    <t>UGA</t>
  </si>
  <si>
    <t>Uganda</t>
  </si>
  <si>
    <t>UKR</t>
  </si>
  <si>
    <t>Ukraine</t>
  </si>
  <si>
    <t>USA</t>
  </si>
  <si>
    <t>URY</t>
  </si>
  <si>
    <t>Uruguay</t>
  </si>
  <si>
    <t>United States of America</t>
  </si>
  <si>
    <t>UZB</t>
  </si>
  <si>
    <t>Uzbekistan</t>
  </si>
  <si>
    <t>VAT</t>
  </si>
  <si>
    <t>VCT</t>
  </si>
  <si>
    <t>VEN</t>
  </si>
  <si>
    <t>VGB</t>
  </si>
  <si>
    <t>British Virgin Islands</t>
  </si>
  <si>
    <t>VIR</t>
  </si>
  <si>
    <t>VNM</t>
  </si>
  <si>
    <t>Viet Nam</t>
  </si>
  <si>
    <t>VUT</t>
  </si>
  <si>
    <t>Vanuatu</t>
  </si>
  <si>
    <t>WLF</t>
  </si>
  <si>
    <t>Wallis and Futuna Islands</t>
  </si>
  <si>
    <t>WSM</t>
  </si>
  <si>
    <t>Samoa</t>
  </si>
  <si>
    <t>YEM</t>
  </si>
  <si>
    <t>Yemen</t>
  </si>
  <si>
    <t>ZAF</t>
  </si>
  <si>
    <t>South Africa</t>
  </si>
  <si>
    <t>ZMB</t>
  </si>
  <si>
    <t>Zambia</t>
  </si>
  <si>
    <t>ZWE</t>
  </si>
  <si>
    <t>Zimbabwe</t>
  </si>
  <si>
    <t>Bonaire, Sint Eustatius and Saba</t>
  </si>
  <si>
    <t>Saint Barthélemy</t>
  </si>
  <si>
    <t>Bolivia (Plurinational State of)</t>
  </si>
  <si>
    <t>Democratic Republic of the Congo</t>
  </si>
  <si>
    <t>Congo</t>
  </si>
  <si>
    <t>Cabo Verde</t>
  </si>
  <si>
    <t>Czechia</t>
  </si>
  <si>
    <t>Micronesia (Federated States of)</t>
  </si>
  <si>
    <t>United Kingdom of Great Britain and Northern Ireland</t>
  </si>
  <si>
    <t>French Guyana</t>
  </si>
  <si>
    <t>Iran (Islamic Republic of)</t>
  </si>
  <si>
    <t>Republic of Korea</t>
  </si>
  <si>
    <t>Lao People's Democratic Republic</t>
  </si>
  <si>
    <t>Saint-Martin (French Part)</t>
  </si>
  <si>
    <t>Republic of Moldova</t>
  </si>
  <si>
    <t>North Macedonia</t>
  </si>
  <si>
    <t>Democratic People's Republic of Korea</t>
  </si>
  <si>
    <t>Palestine</t>
  </si>
  <si>
    <t>Eswatini</t>
  </si>
  <si>
    <t>Sint Maarten (Dutch part)</t>
  </si>
  <si>
    <t>Syrian Arab Republic</t>
  </si>
  <si>
    <t>United Republic of Tanzania</t>
  </si>
  <si>
    <t>Holy See</t>
  </si>
  <si>
    <t>Saint Vincent and the Grenadines</t>
  </si>
  <si>
    <t>Venezuela (Bolivarian Republic of)</t>
  </si>
  <si>
    <t>United States Virgin Islands</t>
  </si>
  <si>
    <t>Total population (from WorldPop 2019)</t>
  </si>
  <si>
    <t>Total population</t>
  </si>
  <si>
    <t>Pitcairn Islands</t>
  </si>
  <si>
    <t>Saint Helena, Ascension and Tristan da Cunha</t>
  </si>
  <si>
    <t>FRA 2020 Subregion</t>
  </si>
  <si>
    <t>FRA 2020 Region</t>
  </si>
  <si>
    <t>Western and Central Asia</t>
  </si>
  <si>
    <t>Eastern and Southern Africa</t>
  </si>
  <si>
    <t>Northern Africa</t>
  </si>
  <si>
    <t>Caribbean</t>
  </si>
  <si>
    <t>North and Central America</t>
  </si>
  <si>
    <t>South America</t>
  </si>
  <si>
    <t>South and Southeast Asia</t>
  </si>
  <si>
    <t>Central America</t>
  </si>
  <si>
    <t>Western and Central Africa</t>
  </si>
  <si>
    <t>East Asia</t>
  </si>
  <si>
    <t>5 km Forest Proximate People results</t>
  </si>
  <si>
    <t>1 km Forest Proximate People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</si>
</sst>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9" fontId="3" fillId="0" borderId="0" xfId="0" applyNumberFormat="1" applyFont="1"/>
    <xf numFmtId="164" fontId="3" fillId="0" borderId="0" xfId="0" applyNumberFormat="1" applyFont="1"/>
    <xf numFmtId="3" fontId="3" fillId="4" borderId="1" xfId="0" applyNumberFormat="1" applyFont="1" applyFill="1" applyBorder="1"/>
    <xf numFmtId="4" fontId="3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/>
    <xf numFmtId="0" fontId="7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9"/>
  <sheetViews>
    <sheetView tabSelected="1" zoomScaleNormal="100" workbookViewId="0">
      <selection activeCell="G3" sqref="G3"/>
    </sheetView>
  </sheetViews>
  <sheetFormatPr defaultColWidth="12.58203125" defaultRowHeight="15" customHeight="1" x14ac:dyDescent="0.35"/>
  <cols>
    <col min="1" max="1" width="16.75" style="8" customWidth="1"/>
    <col min="2" max="2" width="42.25" style="8" bestFit="1" customWidth="1"/>
    <col min="3" max="4" width="42.25" style="8" customWidth="1"/>
    <col min="5" max="5" width="28.5" customWidth="1"/>
    <col min="6" max="6" width="30.83203125" customWidth="1"/>
    <col min="7" max="7" width="31.25" customWidth="1"/>
    <col min="8" max="8" width="28.75" customWidth="1"/>
    <col min="9" max="10" width="10.75" customWidth="1"/>
    <col min="11" max="11" width="23.33203125" customWidth="1"/>
    <col min="12" max="13" width="15.75" customWidth="1"/>
    <col min="14" max="19" width="7.58203125" customWidth="1"/>
  </cols>
  <sheetData>
    <row r="1" spans="1:19" ht="15" customHeight="1" x14ac:dyDescent="0.3">
      <c r="A1" s="30"/>
      <c r="B1" s="30"/>
      <c r="C1" s="13"/>
      <c r="D1" s="13"/>
      <c r="E1" s="28"/>
      <c r="F1" s="31" t="s">
        <v>499</v>
      </c>
      <c r="G1" s="30"/>
      <c r="H1" s="31" t="s">
        <v>514</v>
      </c>
      <c r="I1" s="30"/>
      <c r="J1" s="30"/>
      <c r="K1" s="31" t="s">
        <v>515</v>
      </c>
      <c r="L1" s="30"/>
      <c r="M1" s="30"/>
    </row>
    <row r="2" spans="1:19" s="11" customFormat="1" ht="74.25" customHeight="1" x14ac:dyDescent="0.3">
      <c r="A2" s="14" t="s">
        <v>0</v>
      </c>
      <c r="B2" s="15" t="s">
        <v>10</v>
      </c>
      <c r="C2" s="15" t="s">
        <v>502</v>
      </c>
      <c r="D2" s="15" t="s">
        <v>503</v>
      </c>
      <c r="E2" s="16" t="s">
        <v>1</v>
      </c>
      <c r="F2" s="18" t="s">
        <v>498</v>
      </c>
      <c r="G2" s="18" t="s">
        <v>2</v>
      </c>
      <c r="H2" s="19" t="s">
        <v>3</v>
      </c>
      <c r="I2" s="19" t="s">
        <v>4</v>
      </c>
      <c r="J2" s="19" t="s">
        <v>5</v>
      </c>
      <c r="K2" s="20" t="s">
        <v>6</v>
      </c>
      <c r="L2" s="20" t="s">
        <v>7</v>
      </c>
      <c r="M2" s="20" t="s">
        <v>8</v>
      </c>
      <c r="N2" s="10"/>
      <c r="O2" s="10"/>
      <c r="P2" s="10"/>
      <c r="Q2" s="10"/>
      <c r="R2" s="10"/>
      <c r="S2" s="10"/>
    </row>
    <row r="3" spans="1:19" s="11" customFormat="1" ht="12.75" customHeight="1" x14ac:dyDescent="0.3">
      <c r="A3" s="15" t="s">
        <v>9</v>
      </c>
      <c r="B3" s="15" t="s">
        <v>10</v>
      </c>
      <c r="C3" s="15" t="s">
        <v>502</v>
      </c>
      <c r="D3" s="15" t="s">
        <v>503</v>
      </c>
      <c r="E3" s="17" t="s">
        <v>11</v>
      </c>
      <c r="F3" s="21" t="s">
        <v>12</v>
      </c>
      <c r="G3" s="21" t="s">
        <v>13</v>
      </c>
      <c r="H3" s="22" t="s">
        <v>14</v>
      </c>
      <c r="I3" s="22" t="s">
        <v>15</v>
      </c>
      <c r="J3" s="22" t="s">
        <v>16</v>
      </c>
      <c r="K3" s="23" t="s">
        <v>17</v>
      </c>
      <c r="L3" s="23" t="s">
        <v>15</v>
      </c>
      <c r="M3" s="23" t="s">
        <v>16</v>
      </c>
      <c r="N3" s="12"/>
      <c r="O3" s="12"/>
      <c r="P3" s="12"/>
      <c r="Q3" s="12"/>
      <c r="R3" s="12"/>
      <c r="S3" s="12"/>
    </row>
    <row r="4" spans="1:19" ht="12.75" customHeight="1" x14ac:dyDescent="0.35">
      <c r="A4" s="8" t="s">
        <v>21</v>
      </c>
      <c r="B4" s="8" t="s">
        <v>22</v>
      </c>
      <c r="C4" s="29" t="s">
        <v>504</v>
      </c>
      <c r="D4" s="29" t="s">
        <v>24</v>
      </c>
      <c r="E4" s="2" t="s">
        <v>23</v>
      </c>
      <c r="F4" s="3">
        <v>29568831.290062401</v>
      </c>
      <c r="G4" s="3">
        <v>15372181.2833877</v>
      </c>
      <c r="H4" s="3">
        <v>8581387.5286132395</v>
      </c>
      <c r="I4" s="4">
        <f t="shared" ref="I4:I45" si="0">IF(F4&gt;0,H4/F4,"NA")</f>
        <v>0.29021733880626194</v>
      </c>
      <c r="J4" s="4">
        <f t="shared" ref="J4:J45" si="1">IF(G4&gt;0,H4/G4,"NA")</f>
        <v>0.55824136929005075</v>
      </c>
      <c r="K4" s="3">
        <v>3333351.2782628499</v>
      </c>
      <c r="L4" s="4">
        <f t="shared" ref="L4:L45" si="2">IF(F4&gt;0,K4/F4,"NA")</f>
        <v>0.11273192523449969</v>
      </c>
      <c r="M4" s="4">
        <f t="shared" ref="M4:M45" si="3">IF(G4&gt;0,K4/G4,"NA")</f>
        <v>0.21684308926704582</v>
      </c>
      <c r="N4" s="1"/>
      <c r="O4" s="1"/>
      <c r="P4" s="1"/>
      <c r="Q4" s="1"/>
      <c r="R4" s="1"/>
      <c r="S4" s="1"/>
    </row>
    <row r="5" spans="1:19" ht="12.75" customHeight="1" x14ac:dyDescent="0.35">
      <c r="A5" s="8" t="s">
        <v>34</v>
      </c>
      <c r="B5" s="8" t="s">
        <v>35</v>
      </c>
      <c r="C5" s="29" t="s">
        <v>32</v>
      </c>
      <c r="D5" s="29" t="s">
        <v>32</v>
      </c>
      <c r="E5" s="2" t="s">
        <v>36</v>
      </c>
      <c r="F5" s="3">
        <v>2778533.0910976199</v>
      </c>
      <c r="G5" s="3">
        <v>1461341.8005284299</v>
      </c>
      <c r="H5" s="3">
        <v>1461326.43650031</v>
      </c>
      <c r="I5" s="4">
        <f t="shared" si="0"/>
        <v>0.52593450881775672</v>
      </c>
      <c r="J5" s="4">
        <f t="shared" si="1"/>
        <v>0.99998948635554363</v>
      </c>
      <c r="K5" s="3">
        <v>1301752.98727683</v>
      </c>
      <c r="L5" s="4">
        <f t="shared" si="2"/>
        <v>0.46850368327360503</v>
      </c>
      <c r="M5" s="4">
        <f t="shared" si="3"/>
        <v>0.89079295946102988</v>
      </c>
      <c r="N5" s="1"/>
      <c r="O5" s="1"/>
      <c r="P5" s="1"/>
      <c r="Q5" s="1"/>
      <c r="R5" s="1"/>
      <c r="S5" s="1"/>
    </row>
    <row r="6" spans="1:19" ht="12.75" customHeight="1" x14ac:dyDescent="0.35">
      <c r="A6" s="8" t="s">
        <v>141</v>
      </c>
      <c r="B6" s="8" t="s">
        <v>142</v>
      </c>
      <c r="C6" s="29" t="s">
        <v>506</v>
      </c>
      <c r="D6" s="29" t="s">
        <v>28</v>
      </c>
      <c r="E6" s="2" t="s">
        <v>27</v>
      </c>
      <c r="F6" s="3">
        <v>42832451.724473603</v>
      </c>
      <c r="G6" s="3">
        <v>23526945.547910001</v>
      </c>
      <c r="H6" s="3">
        <v>22870887.3353201</v>
      </c>
      <c r="I6" s="4">
        <f t="shared" si="0"/>
        <v>0.53396166725268579</v>
      </c>
      <c r="J6" s="4">
        <f t="shared" si="1"/>
        <v>0.97211460317898424</v>
      </c>
      <c r="K6" s="3">
        <v>16879482.151413798</v>
      </c>
      <c r="L6" s="4">
        <f t="shared" si="2"/>
        <v>0.39408162437195254</v>
      </c>
      <c r="M6" s="4">
        <f t="shared" si="3"/>
        <v>0.71745319072722868</v>
      </c>
      <c r="N6" s="1"/>
      <c r="O6" s="1"/>
      <c r="P6" s="1"/>
      <c r="Q6" s="1"/>
      <c r="R6" s="1"/>
      <c r="S6" s="1"/>
    </row>
    <row r="7" spans="1:19" ht="12.75" customHeight="1" x14ac:dyDescent="0.35">
      <c r="A7" s="8" t="s">
        <v>45</v>
      </c>
      <c r="B7" s="8" t="s">
        <v>46</v>
      </c>
      <c r="C7" s="29" t="s">
        <v>47</v>
      </c>
      <c r="D7" s="29" t="s">
        <v>47</v>
      </c>
      <c r="E7" s="2" t="s">
        <v>36</v>
      </c>
      <c r="F7" s="3">
        <v>55459.713762596002</v>
      </c>
      <c r="G7" s="3">
        <v>53250.515694432899</v>
      </c>
      <c r="H7" s="3">
        <v>0</v>
      </c>
      <c r="I7" s="4">
        <f t="shared" si="0"/>
        <v>0</v>
      </c>
      <c r="J7" s="4">
        <f t="shared" si="1"/>
        <v>0</v>
      </c>
      <c r="K7" s="3">
        <v>0</v>
      </c>
      <c r="L7" s="4">
        <f t="shared" si="2"/>
        <v>0</v>
      </c>
      <c r="M7" s="4">
        <f t="shared" si="3"/>
        <v>0</v>
      </c>
      <c r="N7" s="1"/>
      <c r="O7" s="1"/>
      <c r="P7" s="1"/>
      <c r="Q7" s="1"/>
      <c r="R7" s="1"/>
      <c r="S7" s="1"/>
    </row>
    <row r="8" spans="1:19" ht="12.75" customHeight="1" x14ac:dyDescent="0.35">
      <c r="A8" s="8" t="s">
        <v>37</v>
      </c>
      <c r="B8" s="8" t="s">
        <v>38</v>
      </c>
      <c r="C8" s="29" t="s">
        <v>32</v>
      </c>
      <c r="D8" s="29" t="s">
        <v>32</v>
      </c>
      <c r="E8" s="2" t="s">
        <v>20</v>
      </c>
      <c r="F8" s="3">
        <v>110931.614332171</v>
      </c>
      <c r="G8" s="3">
        <v>104585.068868174</v>
      </c>
      <c r="H8" s="3">
        <v>104585.068868175</v>
      </c>
      <c r="I8" s="4">
        <f t="shared" si="0"/>
        <v>0.94278866757503366</v>
      </c>
      <c r="J8" s="4">
        <f t="shared" si="1"/>
        <v>1.0000000000000095</v>
      </c>
      <c r="K8" s="3">
        <v>102879.297129418</v>
      </c>
      <c r="L8" s="4">
        <f t="shared" si="2"/>
        <v>0.927411881173555</v>
      </c>
      <c r="M8" s="4">
        <f t="shared" si="3"/>
        <v>0.98369010263878043</v>
      </c>
      <c r="N8" s="1"/>
      <c r="O8" s="1"/>
      <c r="P8" s="1"/>
      <c r="Q8" s="1"/>
      <c r="R8" s="1"/>
      <c r="S8" s="1"/>
    </row>
    <row r="9" spans="1:19" ht="12.75" customHeight="1" x14ac:dyDescent="0.35">
      <c r="A9" s="8" t="s">
        <v>25</v>
      </c>
      <c r="B9" s="8" t="s">
        <v>26</v>
      </c>
      <c r="C9" s="29" t="s">
        <v>505</v>
      </c>
      <c r="D9" s="29" t="s">
        <v>28</v>
      </c>
      <c r="E9" s="2" t="s">
        <v>27</v>
      </c>
      <c r="F9" s="3">
        <v>33382162.323802602</v>
      </c>
      <c r="G9" s="3">
        <v>9607360.0157780293</v>
      </c>
      <c r="H9" s="3">
        <v>9479987.2557583898</v>
      </c>
      <c r="I9" s="4">
        <f t="shared" si="0"/>
        <v>0.28398361867046706</v>
      </c>
      <c r="J9" s="4">
        <f t="shared" si="1"/>
        <v>0.98674216852387575</v>
      </c>
      <c r="K9" s="3">
        <v>8743768.6498259306</v>
      </c>
      <c r="L9" s="4">
        <f t="shared" si="2"/>
        <v>0.26192936709768888</v>
      </c>
      <c r="M9" s="4">
        <f t="shared" si="3"/>
        <v>0.9101114807258357</v>
      </c>
      <c r="N9" s="1"/>
      <c r="O9" s="1"/>
      <c r="P9" s="1"/>
      <c r="Q9" s="1"/>
      <c r="R9" s="1"/>
      <c r="S9" s="1"/>
    </row>
    <row r="10" spans="1:19" ht="12.75" customHeight="1" x14ac:dyDescent="0.35">
      <c r="A10" s="8" t="s">
        <v>29</v>
      </c>
      <c r="B10" s="8" t="s">
        <v>30</v>
      </c>
      <c r="C10" s="29" t="s">
        <v>507</v>
      </c>
      <c r="D10" s="29" t="s">
        <v>508</v>
      </c>
      <c r="E10" s="2" t="s">
        <v>31</v>
      </c>
      <c r="F10" s="3">
        <v>14780.0259469989</v>
      </c>
      <c r="G10" s="3">
        <v>13876.128812797</v>
      </c>
      <c r="H10" s="3">
        <v>13875.6720458332</v>
      </c>
      <c r="I10" s="4">
        <f t="shared" si="0"/>
        <v>0.93881242804250087</v>
      </c>
      <c r="J10" s="4">
        <f t="shared" si="1"/>
        <v>0.99996708253649402</v>
      </c>
      <c r="K10" s="3">
        <v>13875.5067369478</v>
      </c>
      <c r="L10" s="4">
        <f t="shared" si="2"/>
        <v>0.93880124342848237</v>
      </c>
      <c r="M10" s="4">
        <f t="shared" si="3"/>
        <v>0.99995516935179884</v>
      </c>
      <c r="N10" s="1"/>
      <c r="O10" s="1"/>
      <c r="P10" s="1"/>
      <c r="Q10" s="1"/>
      <c r="R10" s="1"/>
      <c r="S10" s="1"/>
    </row>
    <row r="11" spans="1:19" ht="12.75" customHeight="1" x14ac:dyDescent="0.35">
      <c r="A11" s="8" t="s">
        <v>49</v>
      </c>
      <c r="B11" s="8" t="s">
        <v>50</v>
      </c>
      <c r="C11" s="29" t="s">
        <v>507</v>
      </c>
      <c r="D11" s="29" t="s">
        <v>508</v>
      </c>
      <c r="E11" s="2" t="s">
        <v>20</v>
      </c>
      <c r="F11" s="3">
        <v>95451.646060118394</v>
      </c>
      <c r="G11" s="3">
        <v>89909.090727944102</v>
      </c>
      <c r="H11" s="3">
        <v>89908.5204878449</v>
      </c>
      <c r="I11" s="4">
        <f t="shared" si="0"/>
        <v>0.94192739673884451</v>
      </c>
      <c r="J11" s="4">
        <f t="shared" si="1"/>
        <v>0.99999365759241265</v>
      </c>
      <c r="K11" s="3">
        <v>89907.886516354498</v>
      </c>
      <c r="L11" s="4">
        <f t="shared" si="2"/>
        <v>0.94192075493101224</v>
      </c>
      <c r="M11" s="4">
        <f t="shared" si="3"/>
        <v>0.99998660634225245</v>
      </c>
      <c r="N11" s="1"/>
      <c r="O11" s="1"/>
      <c r="P11" s="1"/>
      <c r="Q11" s="1"/>
      <c r="R11" s="1"/>
      <c r="S11" s="1"/>
    </row>
    <row r="12" spans="1:19" ht="12.75" customHeight="1" x14ac:dyDescent="0.35">
      <c r="A12" s="8" t="s">
        <v>41</v>
      </c>
      <c r="B12" s="8" t="s">
        <v>42</v>
      </c>
      <c r="C12" s="29" t="s">
        <v>509</v>
      </c>
      <c r="D12" s="29" t="s">
        <v>509</v>
      </c>
      <c r="E12" s="2" t="s">
        <v>36</v>
      </c>
      <c r="F12" s="3">
        <v>44514389.337247998</v>
      </c>
      <c r="G12" s="3">
        <v>16670459.8141851</v>
      </c>
      <c r="H12" s="3">
        <v>14837641.6911931</v>
      </c>
      <c r="I12" s="4">
        <f t="shared" si="0"/>
        <v>0.33332236861165943</v>
      </c>
      <c r="J12" s="4">
        <f t="shared" si="1"/>
        <v>0.8900559346639958</v>
      </c>
      <c r="K12" s="3">
        <v>9831187.7805786505</v>
      </c>
      <c r="L12" s="4">
        <f t="shared" si="2"/>
        <v>0.22085415361078031</v>
      </c>
      <c r="M12" s="4">
        <f t="shared" si="3"/>
        <v>0.58973704925722392</v>
      </c>
      <c r="N12" s="1"/>
      <c r="O12" s="1"/>
      <c r="P12" s="1"/>
      <c r="Q12" s="1"/>
      <c r="R12" s="1"/>
      <c r="S12" s="1"/>
    </row>
    <row r="13" spans="1:19" ht="12.75" customHeight="1" x14ac:dyDescent="0.35">
      <c r="A13" s="8" t="s">
        <v>43</v>
      </c>
      <c r="B13" s="8" t="s">
        <v>44</v>
      </c>
      <c r="C13" s="29" t="s">
        <v>504</v>
      </c>
      <c r="D13" s="29" t="s">
        <v>24</v>
      </c>
      <c r="E13" s="2" t="s">
        <v>36</v>
      </c>
      <c r="F13" s="3">
        <v>2773022.69643495</v>
      </c>
      <c r="G13" s="3">
        <v>1390231.4937479901</v>
      </c>
      <c r="H13" s="3">
        <v>1277265.7772373101</v>
      </c>
      <c r="I13" s="4">
        <f t="shared" si="0"/>
        <v>0.46060415548685807</v>
      </c>
      <c r="J13" s="4">
        <f t="shared" si="1"/>
        <v>0.91874323303802419</v>
      </c>
      <c r="K13" s="3">
        <v>729437.49361150898</v>
      </c>
      <c r="L13" s="4">
        <f t="shared" si="2"/>
        <v>0.26304779061104966</v>
      </c>
      <c r="M13" s="4">
        <f t="shared" si="3"/>
        <v>0.5246877925668223</v>
      </c>
      <c r="N13" s="1"/>
      <c r="O13" s="1"/>
      <c r="P13" s="1"/>
      <c r="Q13" s="1"/>
      <c r="R13" s="1"/>
      <c r="S13" s="1"/>
    </row>
    <row r="14" spans="1:19" ht="12.75" customHeight="1" x14ac:dyDescent="0.35">
      <c r="A14" s="8" t="s">
        <v>18</v>
      </c>
      <c r="B14" s="8" t="s">
        <v>19</v>
      </c>
      <c r="C14" s="29" t="s">
        <v>507</v>
      </c>
      <c r="D14" s="29" t="s">
        <v>508</v>
      </c>
      <c r="E14" s="2" t="s">
        <v>20</v>
      </c>
      <c r="F14" s="3">
        <v>114857.38305997899</v>
      </c>
      <c r="G14" s="3">
        <v>111040.566236403</v>
      </c>
      <c r="H14" s="3">
        <v>110328.018497016</v>
      </c>
      <c r="I14" s="4">
        <f t="shared" si="0"/>
        <v>0.96056531637502363</v>
      </c>
      <c r="J14" s="4">
        <f t="shared" si="1"/>
        <v>0.99358299616493317</v>
      </c>
      <c r="K14" s="3">
        <v>36822.628343517499</v>
      </c>
      <c r="L14" s="4">
        <f t="shared" si="2"/>
        <v>0.32059435242650941</v>
      </c>
      <c r="M14" s="4">
        <f t="shared" si="3"/>
        <v>0.33161419823024774</v>
      </c>
      <c r="N14" s="1"/>
      <c r="O14" s="1"/>
      <c r="P14" s="1"/>
      <c r="Q14" s="1"/>
      <c r="R14" s="1"/>
      <c r="S14" s="1"/>
    </row>
    <row r="15" spans="1:19" ht="12.75" customHeight="1" x14ac:dyDescent="0.35">
      <c r="A15" s="8" t="s">
        <v>51</v>
      </c>
      <c r="B15" s="8" t="s">
        <v>52</v>
      </c>
      <c r="C15" s="29" t="s">
        <v>47</v>
      </c>
      <c r="D15" s="29" t="s">
        <v>47</v>
      </c>
      <c r="E15" s="2" t="s">
        <v>20</v>
      </c>
      <c r="F15" s="3">
        <v>21363552.673450202</v>
      </c>
      <c r="G15" s="3">
        <v>7310135.8253462501</v>
      </c>
      <c r="H15" s="3">
        <v>7306960.58019468</v>
      </c>
      <c r="I15" s="4">
        <f t="shared" si="0"/>
        <v>0.34202928192161075</v>
      </c>
      <c r="J15" s="4">
        <f t="shared" si="1"/>
        <v>0.99956563800900111</v>
      </c>
      <c r="K15" s="3">
        <v>7262521.68372148</v>
      </c>
      <c r="L15" s="4">
        <f t="shared" si="2"/>
        <v>0.33994915521457542</v>
      </c>
      <c r="M15" s="4">
        <f t="shared" si="3"/>
        <v>0.99348655855891499</v>
      </c>
      <c r="N15" s="1"/>
      <c r="O15" s="1"/>
      <c r="P15" s="1"/>
      <c r="Q15" s="1"/>
      <c r="R15" s="1"/>
      <c r="S15" s="1"/>
    </row>
    <row r="16" spans="1:19" ht="12.75" customHeight="1" x14ac:dyDescent="0.35">
      <c r="A16" s="8" t="s">
        <v>53</v>
      </c>
      <c r="B16" s="8" t="s">
        <v>54</v>
      </c>
      <c r="C16" s="29" t="s">
        <v>32</v>
      </c>
      <c r="D16" s="29" t="s">
        <v>32</v>
      </c>
      <c r="E16" s="2" t="s">
        <v>20</v>
      </c>
      <c r="F16" s="3">
        <v>8702177.98624398</v>
      </c>
      <c r="G16" s="3">
        <v>4734782.3963822303</v>
      </c>
      <c r="H16" s="3">
        <v>4734698.0869742697</v>
      </c>
      <c r="I16" s="4">
        <f t="shared" si="0"/>
        <v>0.54408196367147077</v>
      </c>
      <c r="J16" s="4">
        <f t="shared" si="1"/>
        <v>0.99998219360449914</v>
      </c>
      <c r="K16" s="3">
        <v>4726445.4168553203</v>
      </c>
      <c r="L16" s="4">
        <f t="shared" si="2"/>
        <v>0.54313361831103402</v>
      </c>
      <c r="M16" s="4">
        <f t="shared" si="3"/>
        <v>0.99823920534694899</v>
      </c>
      <c r="N16" s="1"/>
      <c r="O16" s="1"/>
      <c r="P16" s="1"/>
      <c r="Q16" s="1"/>
      <c r="R16" s="1"/>
      <c r="S16" s="1"/>
    </row>
    <row r="17" spans="1:19" ht="12.75" customHeight="1" x14ac:dyDescent="0.35">
      <c r="A17" s="8" t="s">
        <v>55</v>
      </c>
      <c r="B17" s="8" t="s">
        <v>56</v>
      </c>
      <c r="C17" s="29" t="s">
        <v>504</v>
      </c>
      <c r="D17" s="29" t="s">
        <v>24</v>
      </c>
      <c r="E17" s="2" t="s">
        <v>36</v>
      </c>
      <c r="F17" s="3">
        <v>10077019.076675599</v>
      </c>
      <c r="G17" s="3">
        <v>5487536.2092698198</v>
      </c>
      <c r="H17" s="3">
        <v>5250581.0740946596</v>
      </c>
      <c r="I17" s="4">
        <f t="shared" si="0"/>
        <v>0.52104506641728243</v>
      </c>
      <c r="J17" s="4">
        <f t="shared" si="1"/>
        <v>0.95681939469030131</v>
      </c>
      <c r="K17" s="3">
        <v>4060869.6816392899</v>
      </c>
      <c r="L17" s="4">
        <f t="shared" si="2"/>
        <v>0.40298322854609181</v>
      </c>
      <c r="M17" s="4">
        <f t="shared" si="3"/>
        <v>0.7400169268640937</v>
      </c>
      <c r="N17" s="1"/>
      <c r="O17" s="1"/>
      <c r="P17" s="1"/>
      <c r="Q17" s="1"/>
      <c r="R17" s="1"/>
      <c r="S17" s="1"/>
    </row>
    <row r="18" spans="1:19" ht="12.75" customHeight="1" x14ac:dyDescent="0.35">
      <c r="A18" s="8" t="s">
        <v>73</v>
      </c>
      <c r="B18" s="8" t="s">
        <v>74</v>
      </c>
      <c r="C18" s="29" t="s">
        <v>507</v>
      </c>
      <c r="D18" s="29" t="s">
        <v>508</v>
      </c>
      <c r="E18" s="2" t="s">
        <v>20</v>
      </c>
      <c r="F18" s="3">
        <v>402851.20423947001</v>
      </c>
      <c r="G18" s="3">
        <v>157104.306239898</v>
      </c>
      <c r="H18" s="3">
        <v>156652.951848019</v>
      </c>
      <c r="I18" s="4">
        <f t="shared" si="0"/>
        <v>0.38886057730362039</v>
      </c>
      <c r="J18" s="4">
        <f t="shared" si="1"/>
        <v>0.99712703997311325</v>
      </c>
      <c r="K18" s="3">
        <v>143990.61571422999</v>
      </c>
      <c r="L18" s="4">
        <f t="shared" si="2"/>
        <v>0.35742878313114468</v>
      </c>
      <c r="M18" s="4">
        <f t="shared" si="3"/>
        <v>0.91652876461805299</v>
      </c>
      <c r="N18" s="1"/>
      <c r="O18" s="1"/>
      <c r="P18" s="1"/>
      <c r="Q18" s="1"/>
      <c r="R18" s="1"/>
      <c r="S18" s="1"/>
    </row>
    <row r="19" spans="1:19" ht="12.75" customHeight="1" x14ac:dyDescent="0.35">
      <c r="A19" s="8" t="s">
        <v>71</v>
      </c>
      <c r="B19" s="8" t="s">
        <v>72</v>
      </c>
      <c r="C19" s="29" t="s">
        <v>504</v>
      </c>
      <c r="D19" s="29" t="s">
        <v>24</v>
      </c>
      <c r="E19" s="2" t="s">
        <v>20</v>
      </c>
      <c r="F19" s="3">
        <v>2180153.4408654799</v>
      </c>
      <c r="G19" s="3">
        <v>234702.51074533901</v>
      </c>
      <c r="H19" s="3">
        <v>206802.750814914</v>
      </c>
      <c r="I19" s="4">
        <f t="shared" si="0"/>
        <v>9.4856970586812098E-2</v>
      </c>
      <c r="J19" s="4">
        <f t="shared" si="1"/>
        <v>0.88112713476381477</v>
      </c>
      <c r="K19" s="3">
        <v>91255.973337275194</v>
      </c>
      <c r="L19" s="4">
        <f t="shared" si="2"/>
        <v>4.1857592051432989E-2</v>
      </c>
      <c r="M19" s="4">
        <f t="shared" si="3"/>
        <v>0.38881549689211181</v>
      </c>
      <c r="N19" s="1"/>
      <c r="O19" s="1"/>
      <c r="P19" s="1"/>
      <c r="Q19" s="1"/>
      <c r="R19" s="1"/>
      <c r="S19" s="1"/>
    </row>
    <row r="20" spans="1:19" ht="12.75" customHeight="1" x14ac:dyDescent="0.35">
      <c r="A20" s="8" t="s">
        <v>67</v>
      </c>
      <c r="B20" s="8" t="s">
        <v>68</v>
      </c>
      <c r="C20" s="29" t="s">
        <v>510</v>
      </c>
      <c r="D20" s="29" t="s">
        <v>24</v>
      </c>
      <c r="E20" s="2" t="s">
        <v>27</v>
      </c>
      <c r="F20" s="3">
        <v>162508771.19189799</v>
      </c>
      <c r="G20" s="3">
        <v>107156888.916796</v>
      </c>
      <c r="H20" s="3">
        <v>105465816.33367801</v>
      </c>
      <c r="I20" s="4">
        <f t="shared" si="0"/>
        <v>0.6489853782054571</v>
      </c>
      <c r="J20" s="4">
        <f t="shared" si="1"/>
        <v>0.98421872265784927</v>
      </c>
      <c r="K20" s="3">
        <v>96327803.268063501</v>
      </c>
      <c r="L20" s="4">
        <f t="shared" si="2"/>
        <v>0.59275448679822396</v>
      </c>
      <c r="M20" s="4">
        <f t="shared" si="3"/>
        <v>0.89894176885686794</v>
      </c>
      <c r="N20" s="1"/>
      <c r="O20" s="1"/>
      <c r="P20" s="1"/>
      <c r="Q20" s="1"/>
      <c r="R20" s="1"/>
      <c r="S20" s="1"/>
    </row>
    <row r="21" spans="1:19" ht="12.75" customHeight="1" x14ac:dyDescent="0.35">
      <c r="A21" s="8" t="s">
        <v>88</v>
      </c>
      <c r="B21" s="8" t="s">
        <v>89</v>
      </c>
      <c r="C21" s="29" t="s">
        <v>507</v>
      </c>
      <c r="D21" s="29" t="s">
        <v>508</v>
      </c>
      <c r="E21" s="2" t="s">
        <v>20</v>
      </c>
      <c r="F21" s="3">
        <v>287876.38725063199</v>
      </c>
      <c r="G21" s="3">
        <v>151477.824865136</v>
      </c>
      <c r="H21" s="3">
        <v>151477.824865136</v>
      </c>
      <c r="I21" s="4">
        <f t="shared" si="0"/>
        <v>0.5261905163943017</v>
      </c>
      <c r="J21" s="4">
        <f t="shared" si="1"/>
        <v>1</v>
      </c>
      <c r="K21" s="3">
        <v>143447.67624977601</v>
      </c>
      <c r="L21" s="4">
        <f t="shared" si="2"/>
        <v>0.49829608332859571</v>
      </c>
      <c r="M21" s="4">
        <f t="shared" si="3"/>
        <v>0.94698795931015367</v>
      </c>
      <c r="N21" s="1"/>
      <c r="O21" s="1"/>
      <c r="P21" s="1"/>
      <c r="Q21" s="1"/>
      <c r="R21" s="1"/>
      <c r="S21" s="1"/>
    </row>
    <row r="22" spans="1:19" ht="12.75" customHeight="1" x14ac:dyDescent="0.35">
      <c r="A22" s="8" t="s">
        <v>78</v>
      </c>
      <c r="B22" s="8" t="s">
        <v>79</v>
      </c>
      <c r="C22" s="29" t="s">
        <v>32</v>
      </c>
      <c r="D22" s="29" t="s">
        <v>32</v>
      </c>
      <c r="E22" s="2" t="s">
        <v>36</v>
      </c>
      <c r="F22" s="3">
        <v>9141819.0597910807</v>
      </c>
      <c r="G22" s="3">
        <v>3076030.1965428302</v>
      </c>
      <c r="H22" s="3">
        <v>3076002.8445744701</v>
      </c>
      <c r="I22" s="4">
        <f t="shared" si="0"/>
        <v>0.33647601472488192</v>
      </c>
      <c r="J22" s="4">
        <f t="shared" si="1"/>
        <v>0.99999110802995661</v>
      </c>
      <c r="K22" s="3">
        <v>3036307.8888661098</v>
      </c>
      <c r="L22" s="4">
        <f t="shared" si="2"/>
        <v>0.33213388593752141</v>
      </c>
      <c r="M22" s="4">
        <f t="shared" si="3"/>
        <v>0.98708650268733888</v>
      </c>
      <c r="N22" s="1"/>
      <c r="O22" s="1"/>
      <c r="P22" s="1"/>
      <c r="Q22" s="1"/>
      <c r="R22" s="1"/>
      <c r="S22" s="1"/>
    </row>
    <row r="23" spans="1:19" ht="12.75" customHeight="1" x14ac:dyDescent="0.35">
      <c r="A23" s="8" t="s">
        <v>59</v>
      </c>
      <c r="B23" s="8" t="s">
        <v>60</v>
      </c>
      <c r="C23" s="29" t="s">
        <v>32</v>
      </c>
      <c r="D23" s="29" t="s">
        <v>32</v>
      </c>
      <c r="E23" s="2" t="s">
        <v>20</v>
      </c>
      <c r="F23" s="3">
        <v>11477832.2598929</v>
      </c>
      <c r="G23" s="3">
        <v>7195163.3019664101</v>
      </c>
      <c r="H23" s="3">
        <v>7195058.8480798099</v>
      </c>
      <c r="I23" s="4">
        <f t="shared" si="0"/>
        <v>0.6268656559149739</v>
      </c>
      <c r="J23" s="4">
        <f t="shared" si="1"/>
        <v>0.99998548276359878</v>
      </c>
      <c r="K23" s="3">
        <v>7184376.8787057204</v>
      </c>
      <c r="L23" s="4">
        <f t="shared" si="2"/>
        <v>0.6259349950434594</v>
      </c>
      <c r="M23" s="4">
        <f t="shared" si="3"/>
        <v>0.99850087860302739</v>
      </c>
      <c r="N23" s="1"/>
      <c r="O23" s="1"/>
      <c r="P23" s="1"/>
      <c r="Q23" s="1"/>
      <c r="R23" s="1"/>
      <c r="S23" s="1"/>
    </row>
    <row r="24" spans="1:19" ht="12.75" customHeight="1" x14ac:dyDescent="0.35">
      <c r="A24" s="8" t="s">
        <v>80</v>
      </c>
      <c r="B24" s="8" t="s">
        <v>81</v>
      </c>
      <c r="C24" s="29" t="s">
        <v>511</v>
      </c>
      <c r="D24" s="29" t="s">
        <v>508</v>
      </c>
      <c r="E24" s="2" t="s">
        <v>36</v>
      </c>
      <c r="F24" s="3">
        <v>406230.44588921499</v>
      </c>
      <c r="G24" s="3">
        <v>190882.61632834401</v>
      </c>
      <c r="H24" s="3">
        <v>190651.537773958</v>
      </c>
      <c r="I24" s="4">
        <f t="shared" si="0"/>
        <v>0.4693186827900917</v>
      </c>
      <c r="J24" s="4">
        <f t="shared" si="1"/>
        <v>0.99878942064588783</v>
      </c>
      <c r="K24" s="3">
        <v>182125.79090942201</v>
      </c>
      <c r="L24" s="4">
        <f t="shared" si="2"/>
        <v>0.44833121877598114</v>
      </c>
      <c r="M24" s="4">
        <f t="shared" si="3"/>
        <v>0.95412455263155516</v>
      </c>
      <c r="N24" s="1"/>
      <c r="O24" s="1"/>
      <c r="P24" s="1"/>
      <c r="Q24" s="1"/>
      <c r="R24" s="1"/>
      <c r="S24" s="1"/>
    </row>
    <row r="25" spans="1:19" ht="12.75" customHeight="1" x14ac:dyDescent="0.35">
      <c r="A25" s="8" t="s">
        <v>61</v>
      </c>
      <c r="B25" s="8" t="s">
        <v>62</v>
      </c>
      <c r="C25" s="29" t="s">
        <v>512</v>
      </c>
      <c r="D25" s="29" t="s">
        <v>28</v>
      </c>
      <c r="E25" s="2" t="s">
        <v>27</v>
      </c>
      <c r="F25" s="3">
        <v>12500094.476968801</v>
      </c>
      <c r="G25" s="3">
        <v>7711649.4022760298</v>
      </c>
      <c r="H25" s="3">
        <v>7698806.1573000299</v>
      </c>
      <c r="I25" s="4">
        <f t="shared" si="0"/>
        <v>0.61589983751602373</v>
      </c>
      <c r="J25" s="4">
        <f t="shared" si="1"/>
        <v>0.99833456575811019</v>
      </c>
      <c r="K25" s="3">
        <v>7339758.8841257701</v>
      </c>
      <c r="L25" s="4">
        <f t="shared" si="2"/>
        <v>0.5871762727593095</v>
      </c>
      <c r="M25" s="4">
        <f t="shared" si="3"/>
        <v>0.95177548942506396</v>
      </c>
      <c r="N25" s="1"/>
      <c r="O25" s="1"/>
      <c r="P25" s="1"/>
      <c r="Q25" s="1"/>
      <c r="R25" s="1"/>
      <c r="S25" s="1"/>
    </row>
    <row r="26" spans="1:19" ht="12.75" customHeight="1" x14ac:dyDescent="0.35">
      <c r="A26" s="8" t="s">
        <v>82</v>
      </c>
      <c r="B26" s="8" t="s">
        <v>83</v>
      </c>
      <c r="C26" s="29" t="s">
        <v>507</v>
      </c>
      <c r="D26" s="29" t="s">
        <v>508</v>
      </c>
      <c r="E26" s="2" t="s">
        <v>20</v>
      </c>
      <c r="F26" s="3">
        <v>66527.271587327094</v>
      </c>
      <c r="G26" s="3">
        <v>57624.363268502901</v>
      </c>
      <c r="H26" s="3">
        <v>0</v>
      </c>
      <c r="I26" s="4">
        <f t="shared" si="0"/>
        <v>0</v>
      </c>
      <c r="J26" s="4">
        <f t="shared" si="1"/>
        <v>0</v>
      </c>
      <c r="K26" s="3">
        <v>0</v>
      </c>
      <c r="L26" s="4">
        <f t="shared" si="2"/>
        <v>0</v>
      </c>
      <c r="M26" s="4">
        <f t="shared" si="3"/>
        <v>0</v>
      </c>
      <c r="N26" s="1"/>
      <c r="O26" s="1"/>
      <c r="P26" s="1"/>
      <c r="Q26" s="1"/>
      <c r="R26" s="1"/>
      <c r="S26" s="1"/>
    </row>
    <row r="27" spans="1:19" ht="12.75" customHeight="1" x14ac:dyDescent="0.35">
      <c r="A27" s="8" t="s">
        <v>92</v>
      </c>
      <c r="B27" s="8" t="s">
        <v>93</v>
      </c>
      <c r="C27" s="29" t="s">
        <v>510</v>
      </c>
      <c r="D27" s="29" t="s">
        <v>24</v>
      </c>
      <c r="E27" s="2" t="s">
        <v>27</v>
      </c>
      <c r="F27" s="3">
        <v>816427.40559468302</v>
      </c>
      <c r="G27" s="3">
        <v>470574.543355375</v>
      </c>
      <c r="H27" s="3">
        <v>470572.55253574398</v>
      </c>
      <c r="I27" s="4">
        <f t="shared" si="0"/>
        <v>0.57638015249252994</v>
      </c>
      <c r="J27" s="4">
        <f t="shared" si="1"/>
        <v>0.99999576938519275</v>
      </c>
      <c r="K27" s="3">
        <v>470546.37001806399</v>
      </c>
      <c r="L27" s="4">
        <f t="shared" si="2"/>
        <v>0.57634808287127448</v>
      </c>
      <c r="M27" s="4">
        <f t="shared" si="3"/>
        <v>0.9999401299162719</v>
      </c>
      <c r="N27" s="1"/>
      <c r="O27" s="1"/>
      <c r="P27" s="1"/>
      <c r="Q27" s="1"/>
      <c r="R27" s="1"/>
      <c r="S27" s="1"/>
    </row>
    <row r="28" spans="1:19" ht="12.75" customHeight="1" x14ac:dyDescent="0.35">
      <c r="A28" s="8" t="s">
        <v>85</v>
      </c>
      <c r="B28" s="9" t="s">
        <v>474</v>
      </c>
      <c r="C28" s="29" t="s">
        <v>509</v>
      </c>
      <c r="D28" s="29" t="s">
        <v>509</v>
      </c>
      <c r="E28" s="2" t="s">
        <v>27</v>
      </c>
      <c r="F28" s="3">
        <v>11561396.693393599</v>
      </c>
      <c r="G28" s="3">
        <v>3875817.3294600798</v>
      </c>
      <c r="H28" s="3">
        <v>2897401.6886692699</v>
      </c>
      <c r="I28" s="4">
        <f t="shared" si="0"/>
        <v>0.25061000547839518</v>
      </c>
      <c r="J28" s="4">
        <f t="shared" si="1"/>
        <v>0.74755888690783368</v>
      </c>
      <c r="K28" s="3">
        <v>2040459.0328435099</v>
      </c>
      <c r="L28" s="4">
        <f t="shared" si="2"/>
        <v>0.17648897334432498</v>
      </c>
      <c r="M28" s="4">
        <f t="shared" si="3"/>
        <v>0.52645903028865293</v>
      </c>
      <c r="N28" s="1"/>
      <c r="O28" s="1"/>
      <c r="P28" s="1"/>
      <c r="Q28" s="1"/>
      <c r="R28" s="1"/>
      <c r="S28" s="1"/>
    </row>
    <row r="29" spans="1:19" ht="12.75" customHeight="1" x14ac:dyDescent="0.35">
      <c r="A29" s="8" t="s">
        <v>63</v>
      </c>
      <c r="B29" s="8" t="s">
        <v>472</v>
      </c>
      <c r="C29" s="29" t="s">
        <v>507</v>
      </c>
      <c r="D29" s="29" t="s">
        <v>508</v>
      </c>
      <c r="E29" s="2" t="s">
        <v>31</v>
      </c>
      <c r="F29" s="3">
        <v>30076.4160858094</v>
      </c>
      <c r="G29" s="3">
        <v>25337.245558932798</v>
      </c>
      <c r="H29" s="3">
        <v>25330.697562699199</v>
      </c>
      <c r="I29" s="4">
        <f t="shared" si="0"/>
        <v>0.84221130238488362</v>
      </c>
      <c r="J29" s="4">
        <f t="shared" si="1"/>
        <v>0.99974156637435707</v>
      </c>
      <c r="K29" s="3">
        <v>18890.305155833801</v>
      </c>
      <c r="L29" s="4">
        <f t="shared" si="2"/>
        <v>0.62807699899944491</v>
      </c>
      <c r="M29" s="4">
        <f t="shared" si="3"/>
        <v>0.74555480436483001</v>
      </c>
      <c r="N29" s="1"/>
      <c r="O29" s="1"/>
      <c r="P29" s="1"/>
      <c r="Q29" s="1"/>
      <c r="R29" s="1"/>
      <c r="S29" s="1"/>
    </row>
    <row r="30" spans="1:19" ht="12.75" customHeight="1" x14ac:dyDescent="0.35">
      <c r="A30" s="8" t="s">
        <v>75</v>
      </c>
      <c r="B30" s="8" t="s">
        <v>76</v>
      </c>
      <c r="C30" s="29" t="s">
        <v>32</v>
      </c>
      <c r="D30" s="29" t="s">
        <v>32</v>
      </c>
      <c r="E30" s="2" t="s">
        <v>36</v>
      </c>
      <c r="F30" s="3">
        <v>3359910.4647471202</v>
      </c>
      <c r="G30" s="3">
        <v>2294556.5348104299</v>
      </c>
      <c r="H30" s="3">
        <v>2294534.0492275399</v>
      </c>
      <c r="I30" s="4">
        <f t="shared" si="0"/>
        <v>0.68291523637378693</v>
      </c>
      <c r="J30" s="4">
        <f t="shared" si="1"/>
        <v>0.99999020046682274</v>
      </c>
      <c r="K30" s="3">
        <v>2265525.1183301602</v>
      </c>
      <c r="L30" s="4">
        <f t="shared" si="2"/>
        <v>0.67428139591829039</v>
      </c>
      <c r="M30" s="4">
        <f t="shared" si="3"/>
        <v>0.98734770050777232</v>
      </c>
      <c r="N30" s="1"/>
      <c r="O30" s="1"/>
      <c r="P30" s="1"/>
      <c r="Q30" s="1"/>
      <c r="R30" s="1"/>
      <c r="S30" s="1"/>
    </row>
    <row r="31" spans="1:19" ht="12.75" customHeight="1" x14ac:dyDescent="0.35">
      <c r="A31" s="8" t="s">
        <v>94</v>
      </c>
      <c r="B31" s="8" t="s">
        <v>95</v>
      </c>
      <c r="C31" s="29" t="s">
        <v>505</v>
      </c>
      <c r="D31" s="29" t="s">
        <v>28</v>
      </c>
      <c r="E31" s="2" t="s">
        <v>36</v>
      </c>
      <c r="F31" s="3">
        <v>2346727.9431902398</v>
      </c>
      <c r="G31" s="3">
        <v>1113741.5135493199</v>
      </c>
      <c r="H31" s="3">
        <v>1096056.3430278001</v>
      </c>
      <c r="I31" s="4">
        <f t="shared" si="0"/>
        <v>0.46705726848668083</v>
      </c>
      <c r="J31" s="4">
        <f t="shared" si="1"/>
        <v>0.98412093802164202</v>
      </c>
      <c r="K31" s="3">
        <v>910934.49114503001</v>
      </c>
      <c r="L31" s="4">
        <f t="shared" si="2"/>
        <v>0.3881721755554961</v>
      </c>
      <c r="M31" s="4">
        <f t="shared" si="3"/>
        <v>0.81790476521075728</v>
      </c>
      <c r="N31" s="1"/>
      <c r="O31" s="1"/>
      <c r="P31" s="1"/>
      <c r="Q31" s="1"/>
      <c r="R31" s="1"/>
      <c r="S31" s="1"/>
    </row>
    <row r="32" spans="1:19" ht="12.75" customHeight="1" x14ac:dyDescent="0.35">
      <c r="A32" s="8" t="s">
        <v>86</v>
      </c>
      <c r="B32" s="8" t="s">
        <v>87</v>
      </c>
      <c r="C32" s="29" t="s">
        <v>509</v>
      </c>
      <c r="D32" s="29" t="s">
        <v>509</v>
      </c>
      <c r="E32" s="2" t="s">
        <v>36</v>
      </c>
      <c r="F32" s="3">
        <v>213181542.960832</v>
      </c>
      <c r="G32" s="3">
        <v>83442477.993442997</v>
      </c>
      <c r="H32" s="3">
        <v>83329571.631968096</v>
      </c>
      <c r="I32" s="4">
        <f t="shared" si="0"/>
        <v>0.39088548884027124</v>
      </c>
      <c r="J32" s="4">
        <f t="shared" si="1"/>
        <v>0.99864689587138367</v>
      </c>
      <c r="K32" s="3">
        <v>77157720.071298495</v>
      </c>
      <c r="L32" s="4">
        <f t="shared" si="2"/>
        <v>0.36193433540104708</v>
      </c>
      <c r="M32" s="4">
        <f t="shared" si="3"/>
        <v>0.92468155221087311</v>
      </c>
      <c r="N32" s="1"/>
      <c r="O32" s="1"/>
      <c r="P32" s="1"/>
      <c r="Q32" s="1"/>
      <c r="R32" s="1"/>
      <c r="S32" s="1"/>
    </row>
    <row r="33" spans="1:19" ht="12.75" customHeight="1" x14ac:dyDescent="0.35">
      <c r="A33" s="8" t="s">
        <v>453</v>
      </c>
      <c r="B33" s="8" t="s">
        <v>454</v>
      </c>
      <c r="C33" s="29" t="s">
        <v>507</v>
      </c>
      <c r="D33" s="29" t="s">
        <v>508</v>
      </c>
      <c r="E33" s="2" t="s">
        <v>20</v>
      </c>
      <c r="F33" s="3">
        <v>33897.6430641599</v>
      </c>
      <c r="G33" s="3">
        <v>31541.2775317753</v>
      </c>
      <c r="H33" s="3">
        <v>31541.186331250599</v>
      </c>
      <c r="I33" s="4">
        <f t="shared" si="0"/>
        <v>0.9304831687427616</v>
      </c>
      <c r="J33" s="4">
        <f t="shared" si="1"/>
        <v>0.99999710853421808</v>
      </c>
      <c r="K33" s="3">
        <v>31541.186331250599</v>
      </c>
      <c r="L33" s="4">
        <f t="shared" si="2"/>
        <v>0.9304831687427616</v>
      </c>
      <c r="M33" s="4">
        <f t="shared" si="3"/>
        <v>0.99999710853421808</v>
      </c>
      <c r="N33" s="1"/>
      <c r="O33" s="1"/>
      <c r="P33" s="1"/>
      <c r="Q33" s="1"/>
      <c r="R33" s="1"/>
      <c r="S33" s="1"/>
    </row>
    <row r="34" spans="1:19" ht="12.75" customHeight="1" x14ac:dyDescent="0.35">
      <c r="A34" s="8" t="s">
        <v>90</v>
      </c>
      <c r="B34" s="8" t="s">
        <v>91</v>
      </c>
      <c r="C34" s="29" t="s">
        <v>510</v>
      </c>
      <c r="D34" s="29" t="s">
        <v>24</v>
      </c>
      <c r="E34" s="2" t="s">
        <v>20</v>
      </c>
      <c r="F34" s="3">
        <v>447808.314985201</v>
      </c>
      <c r="G34" s="3">
        <v>233470.05355942799</v>
      </c>
      <c r="H34" s="3">
        <v>233459.65521226201</v>
      </c>
      <c r="I34" s="4">
        <f t="shared" si="0"/>
        <v>0.52133836599255035</v>
      </c>
      <c r="J34" s="4">
        <f t="shared" si="1"/>
        <v>0.99995546175191441</v>
      </c>
      <c r="K34" s="3">
        <v>233316.681503475</v>
      </c>
      <c r="L34" s="4">
        <f t="shared" si="2"/>
        <v>0.52101909164233706</v>
      </c>
      <c r="M34" s="4">
        <f t="shared" si="3"/>
        <v>0.99934307610927087</v>
      </c>
      <c r="N34" s="1"/>
      <c r="O34" s="1"/>
      <c r="P34" s="1"/>
      <c r="Q34" s="1"/>
      <c r="R34" s="1"/>
      <c r="S34" s="1"/>
    </row>
    <row r="35" spans="1:19" ht="12.75" customHeight="1" x14ac:dyDescent="0.35">
      <c r="A35" s="8" t="s">
        <v>69</v>
      </c>
      <c r="B35" s="8" t="s">
        <v>70</v>
      </c>
      <c r="C35" s="29" t="s">
        <v>32</v>
      </c>
      <c r="D35" s="29" t="s">
        <v>32</v>
      </c>
      <c r="E35" s="2" t="s">
        <v>36</v>
      </c>
      <c r="F35" s="3">
        <v>6957752.4481953196</v>
      </c>
      <c r="G35" s="3">
        <v>4062725.5003648498</v>
      </c>
      <c r="H35" s="3">
        <v>4062475.4141293098</v>
      </c>
      <c r="I35" s="4">
        <f t="shared" si="0"/>
        <v>0.58387754441925022</v>
      </c>
      <c r="J35" s="4">
        <f t="shared" si="1"/>
        <v>0.99993844372810381</v>
      </c>
      <c r="K35" s="3">
        <v>3623010.0604467499</v>
      </c>
      <c r="L35" s="4">
        <f t="shared" si="2"/>
        <v>0.52071557409123903</v>
      </c>
      <c r="M35" s="4">
        <f t="shared" si="3"/>
        <v>0.89176836094916789</v>
      </c>
      <c r="N35" s="1"/>
      <c r="O35" s="1"/>
      <c r="P35" s="1"/>
      <c r="Q35" s="1"/>
      <c r="R35" s="1"/>
      <c r="S35" s="1"/>
    </row>
    <row r="36" spans="1:19" ht="12.75" customHeight="1" x14ac:dyDescent="0.35">
      <c r="A36" s="8" t="s">
        <v>65</v>
      </c>
      <c r="B36" s="8" t="s">
        <v>66</v>
      </c>
      <c r="C36" s="29" t="s">
        <v>512</v>
      </c>
      <c r="D36" s="29" t="s">
        <v>28</v>
      </c>
      <c r="E36" s="2" t="s">
        <v>23</v>
      </c>
      <c r="F36" s="3">
        <v>21895341.2984384</v>
      </c>
      <c r="G36" s="3">
        <v>12367351.908530099</v>
      </c>
      <c r="H36" s="3">
        <v>11698192.5089748</v>
      </c>
      <c r="I36" s="4">
        <f t="shared" si="0"/>
        <v>0.53427769631566002</v>
      </c>
      <c r="J36" s="4">
        <f t="shared" si="1"/>
        <v>0.94589307359372854</v>
      </c>
      <c r="K36" s="3">
        <v>5630655.0048390403</v>
      </c>
      <c r="L36" s="4">
        <f t="shared" si="2"/>
        <v>0.25716223958749729</v>
      </c>
      <c r="M36" s="4">
        <f t="shared" si="3"/>
        <v>0.45528380258634221</v>
      </c>
      <c r="N36" s="1"/>
      <c r="O36" s="1"/>
      <c r="P36" s="1"/>
      <c r="Q36" s="1"/>
      <c r="R36" s="1"/>
      <c r="S36" s="1"/>
    </row>
    <row r="37" spans="1:19" ht="12.75" customHeight="1" x14ac:dyDescent="0.35">
      <c r="A37" s="8" t="s">
        <v>57</v>
      </c>
      <c r="B37" s="8" t="s">
        <v>58</v>
      </c>
      <c r="C37" s="29" t="s">
        <v>512</v>
      </c>
      <c r="D37" s="29" t="s">
        <v>28</v>
      </c>
      <c r="E37" s="2" t="s">
        <v>23</v>
      </c>
      <c r="F37" s="3">
        <v>10975993.647817099</v>
      </c>
      <c r="G37" s="3">
        <v>9843327.4441020507</v>
      </c>
      <c r="H37" s="3">
        <v>9843312.3666558508</v>
      </c>
      <c r="I37" s="4">
        <f t="shared" si="0"/>
        <v>0.89680375941302448</v>
      </c>
      <c r="J37" s="4">
        <f t="shared" si="1"/>
        <v>0.99999846825717364</v>
      </c>
      <c r="K37" s="3">
        <v>9459499.0971008297</v>
      </c>
      <c r="L37" s="4">
        <f t="shared" si="2"/>
        <v>0.86183532904851223</v>
      </c>
      <c r="M37" s="4">
        <f t="shared" si="3"/>
        <v>0.96100624009707158</v>
      </c>
      <c r="N37" s="1"/>
      <c r="O37" s="1"/>
      <c r="P37" s="1"/>
      <c r="Q37" s="1"/>
      <c r="R37" s="1"/>
      <c r="S37" s="1"/>
    </row>
    <row r="38" spans="1:19" ht="12.75" customHeight="1" x14ac:dyDescent="0.35">
      <c r="A38" s="8" t="s">
        <v>119</v>
      </c>
      <c r="B38" s="8" t="s">
        <v>477</v>
      </c>
      <c r="C38" s="29" t="s">
        <v>512</v>
      </c>
      <c r="D38" s="29" t="s">
        <v>28</v>
      </c>
      <c r="E38" s="2" t="s">
        <v>27</v>
      </c>
      <c r="F38" s="3">
        <v>537354.42738137196</v>
      </c>
      <c r="G38" s="3">
        <v>343983.15428608801</v>
      </c>
      <c r="H38" s="3">
        <v>320620.85851111502</v>
      </c>
      <c r="I38" s="4">
        <f t="shared" si="0"/>
        <v>0.59666551939203338</v>
      </c>
      <c r="J38" s="4">
        <f t="shared" si="1"/>
        <v>0.93208302359032746</v>
      </c>
      <c r="K38" s="3">
        <v>227840.13862237701</v>
      </c>
      <c r="L38" s="4">
        <f t="shared" si="2"/>
        <v>0.42400346403152267</v>
      </c>
      <c r="M38" s="4">
        <f t="shared" si="3"/>
        <v>0.66235842012450474</v>
      </c>
      <c r="N38" s="1"/>
      <c r="O38" s="1"/>
      <c r="P38" s="1"/>
      <c r="Q38" s="1"/>
      <c r="R38" s="1"/>
      <c r="S38" s="1"/>
    </row>
    <row r="39" spans="1:19" ht="12.75" customHeight="1" x14ac:dyDescent="0.35">
      <c r="A39" s="8" t="s">
        <v>239</v>
      </c>
      <c r="B39" s="8" t="s">
        <v>240</v>
      </c>
      <c r="C39" s="29" t="s">
        <v>510</v>
      </c>
      <c r="D39" s="29" t="s">
        <v>24</v>
      </c>
      <c r="E39" s="2" t="s">
        <v>27</v>
      </c>
      <c r="F39" s="3">
        <v>18638268.531773299</v>
      </c>
      <c r="G39" s="3">
        <v>13543949.640587701</v>
      </c>
      <c r="H39" s="3">
        <v>13085754.0990359</v>
      </c>
      <c r="I39" s="4">
        <f t="shared" si="0"/>
        <v>0.70209065164653917</v>
      </c>
      <c r="J39" s="4">
        <f t="shared" si="1"/>
        <v>0.96616972495388587</v>
      </c>
      <c r="K39" s="3">
        <v>8249245.3455117196</v>
      </c>
      <c r="L39" s="4">
        <f t="shared" si="2"/>
        <v>0.44259719358850025</v>
      </c>
      <c r="M39" s="4">
        <f t="shared" si="3"/>
        <v>0.60907235809492921</v>
      </c>
      <c r="N39" s="1"/>
      <c r="O39" s="1"/>
      <c r="P39" s="1"/>
      <c r="Q39" s="1"/>
      <c r="R39" s="1"/>
      <c r="S39" s="1"/>
    </row>
    <row r="40" spans="1:19" ht="12.75" customHeight="1" x14ac:dyDescent="0.35">
      <c r="A40" s="8" t="s">
        <v>108</v>
      </c>
      <c r="B40" s="8" t="s">
        <v>109</v>
      </c>
      <c r="C40" s="29" t="s">
        <v>512</v>
      </c>
      <c r="D40" s="29" t="s">
        <v>28</v>
      </c>
      <c r="E40" s="2" t="s">
        <v>27</v>
      </c>
      <c r="F40" s="3">
        <v>27169328.0721252</v>
      </c>
      <c r="G40" s="3">
        <v>14739021.659601299</v>
      </c>
      <c r="H40" s="3">
        <v>14587912.192256</v>
      </c>
      <c r="I40" s="4">
        <f t="shared" si="0"/>
        <v>0.536925762519048</v>
      </c>
      <c r="J40" s="4">
        <f t="shared" si="1"/>
        <v>0.98974765959130917</v>
      </c>
      <c r="K40" s="3">
        <v>12190570.8433496</v>
      </c>
      <c r="L40" s="4">
        <f t="shared" si="2"/>
        <v>0.44868871291140644</v>
      </c>
      <c r="M40" s="4">
        <f t="shared" si="3"/>
        <v>0.82709498126074155</v>
      </c>
      <c r="N40" s="1"/>
      <c r="O40" s="1"/>
      <c r="P40" s="1"/>
      <c r="Q40" s="1"/>
      <c r="R40" s="1"/>
      <c r="S40" s="1"/>
    </row>
    <row r="41" spans="1:19" ht="12.75" customHeight="1" x14ac:dyDescent="0.35">
      <c r="A41" s="8" t="s">
        <v>98</v>
      </c>
      <c r="B41" s="8" t="s">
        <v>99</v>
      </c>
      <c r="C41" s="29" t="s">
        <v>84</v>
      </c>
      <c r="D41" s="29" t="s">
        <v>508</v>
      </c>
      <c r="E41" s="2" t="s">
        <v>20</v>
      </c>
      <c r="F41" s="3">
        <v>36670832.041207097</v>
      </c>
      <c r="G41" s="3">
        <v>14175548.346811</v>
      </c>
      <c r="H41" s="3">
        <v>14110710.083981499</v>
      </c>
      <c r="I41" s="4">
        <f t="shared" si="0"/>
        <v>0.38479383473288148</v>
      </c>
      <c r="J41" s="4">
        <f t="shared" si="1"/>
        <v>0.99542604904987064</v>
      </c>
      <c r="K41" s="3">
        <v>13711352.2039984</v>
      </c>
      <c r="L41" s="4">
        <f t="shared" si="2"/>
        <v>0.37390349334290868</v>
      </c>
      <c r="M41" s="4">
        <f t="shared" si="3"/>
        <v>0.96725374345627846</v>
      </c>
      <c r="N41" s="1"/>
      <c r="O41" s="1"/>
      <c r="P41" s="1"/>
      <c r="Q41" s="1"/>
      <c r="R41" s="1"/>
      <c r="S41" s="1"/>
    </row>
    <row r="42" spans="1:19" ht="12.75" customHeight="1" x14ac:dyDescent="0.35">
      <c r="A42" s="8" t="s">
        <v>126</v>
      </c>
      <c r="B42" s="8" t="s">
        <v>127</v>
      </c>
      <c r="C42" s="29" t="s">
        <v>507</v>
      </c>
      <c r="D42" s="29" t="s">
        <v>508</v>
      </c>
      <c r="E42" s="2" t="s">
        <v>20</v>
      </c>
      <c r="F42" s="3">
        <v>73872.586874075205</v>
      </c>
      <c r="G42" s="3">
        <v>68539.201284691895</v>
      </c>
      <c r="H42" s="3">
        <v>68539.201284691895</v>
      </c>
      <c r="I42" s="4">
        <f t="shared" si="0"/>
        <v>0.92780291289277961</v>
      </c>
      <c r="J42" s="4">
        <f t="shared" si="1"/>
        <v>1</v>
      </c>
      <c r="K42" s="3">
        <v>67116.597282577</v>
      </c>
      <c r="L42" s="4">
        <f t="shared" si="2"/>
        <v>0.90854537687959125</v>
      </c>
      <c r="M42" s="4">
        <f t="shared" si="3"/>
        <v>0.97924393667492837</v>
      </c>
      <c r="N42" s="1"/>
      <c r="O42" s="1"/>
      <c r="P42" s="1"/>
      <c r="Q42" s="1"/>
      <c r="R42" s="1"/>
      <c r="S42" s="1"/>
    </row>
    <row r="43" spans="1:19" ht="12.75" customHeight="1" x14ac:dyDescent="0.35">
      <c r="A43" s="8" t="s">
        <v>96</v>
      </c>
      <c r="B43" s="9" t="s">
        <v>97</v>
      </c>
      <c r="C43" s="29" t="s">
        <v>512</v>
      </c>
      <c r="D43" s="29" t="s">
        <v>28</v>
      </c>
      <c r="E43" s="2" t="s">
        <v>23</v>
      </c>
      <c r="F43" s="3">
        <v>5258451.55495911</v>
      </c>
      <c r="G43" s="3">
        <v>2192807.9423319199</v>
      </c>
      <c r="H43" s="3">
        <v>2191938.4248534101</v>
      </c>
      <c r="I43" s="4">
        <f t="shared" si="0"/>
        <v>0.41684104188166371</v>
      </c>
      <c r="J43" s="4">
        <f t="shared" si="1"/>
        <v>0.99960346847449622</v>
      </c>
      <c r="K43" s="3">
        <v>2191532.0697218301</v>
      </c>
      <c r="L43" s="4">
        <f t="shared" si="2"/>
        <v>0.416763765305597</v>
      </c>
      <c r="M43" s="4">
        <f t="shared" si="3"/>
        <v>0.99941815578762772</v>
      </c>
      <c r="N43" s="1"/>
      <c r="O43" s="1"/>
      <c r="P43" s="1"/>
      <c r="Q43" s="1"/>
      <c r="R43" s="1"/>
      <c r="S43" s="1"/>
    </row>
    <row r="44" spans="1:19" ht="12.75" customHeight="1" x14ac:dyDescent="0.35">
      <c r="A44" s="8" t="s">
        <v>415</v>
      </c>
      <c r="B44" s="8" t="s">
        <v>416</v>
      </c>
      <c r="C44" s="29" t="s">
        <v>512</v>
      </c>
      <c r="D44" s="29" t="s">
        <v>28</v>
      </c>
      <c r="E44" s="2" t="s">
        <v>23</v>
      </c>
      <c r="F44" s="3">
        <v>15908063.240516201</v>
      </c>
      <c r="G44" s="3">
        <v>6317268.1877482897</v>
      </c>
      <c r="H44" s="3">
        <v>5820455.7658752501</v>
      </c>
      <c r="I44" s="4">
        <f t="shared" si="0"/>
        <v>0.36588085412252752</v>
      </c>
      <c r="J44" s="4">
        <f t="shared" si="1"/>
        <v>0.92135644599724964</v>
      </c>
      <c r="K44" s="3">
        <v>3774076.3632891602</v>
      </c>
      <c r="L44" s="4">
        <f t="shared" si="2"/>
        <v>0.23724298214235004</v>
      </c>
      <c r="M44" s="4">
        <f t="shared" si="3"/>
        <v>0.5974222165537636</v>
      </c>
      <c r="N44" s="1"/>
      <c r="O44" s="1"/>
      <c r="P44" s="1"/>
      <c r="Q44" s="1"/>
      <c r="R44" s="1"/>
      <c r="S44" s="1"/>
    </row>
    <row r="45" spans="1:19" ht="12.75" customHeight="1" x14ac:dyDescent="0.35">
      <c r="A45" s="8" t="s">
        <v>102</v>
      </c>
      <c r="B45" s="8" t="s">
        <v>103</v>
      </c>
      <c r="C45" s="29" t="s">
        <v>509</v>
      </c>
      <c r="D45" s="29" t="s">
        <v>509</v>
      </c>
      <c r="E45" s="2" t="s">
        <v>20</v>
      </c>
      <c r="F45" s="3">
        <v>20259534.1050843</v>
      </c>
      <c r="G45" s="3">
        <v>7386342.1630932698</v>
      </c>
      <c r="H45" s="3">
        <v>6928248.16028299</v>
      </c>
      <c r="I45" s="4">
        <f t="shared" si="0"/>
        <v>0.34197470308778166</v>
      </c>
      <c r="J45" s="4">
        <f t="shared" si="1"/>
        <v>0.93798093932079118</v>
      </c>
      <c r="K45" s="3">
        <v>5571558.7388287503</v>
      </c>
      <c r="L45" s="4">
        <f t="shared" si="2"/>
        <v>0.27500922330837413</v>
      </c>
      <c r="M45" s="4">
        <f t="shared" si="3"/>
        <v>0.75430552982878329</v>
      </c>
      <c r="N45" s="1"/>
      <c r="O45" s="1"/>
      <c r="P45" s="1"/>
      <c r="Q45" s="1"/>
      <c r="R45" s="1"/>
      <c r="S45" s="1"/>
    </row>
    <row r="46" spans="1:19" ht="12.75" customHeight="1" x14ac:dyDescent="0.35">
      <c r="A46" s="8" t="s">
        <v>104</v>
      </c>
      <c r="B46" s="8" t="s">
        <v>105</v>
      </c>
      <c r="C46" s="29" t="s">
        <v>513</v>
      </c>
      <c r="D46" s="29" t="s">
        <v>24</v>
      </c>
      <c r="E46" s="2" t="s">
        <v>36</v>
      </c>
      <c r="F46" s="3">
        <v>1457264756.2758501</v>
      </c>
      <c r="G46" s="3">
        <v>784434806.29200447</v>
      </c>
      <c r="H46" s="3">
        <v>752647960.13057828</v>
      </c>
      <c r="I46" s="4">
        <v>0.51647990311247693</v>
      </c>
      <c r="J46" s="4">
        <v>0.95947802684625705</v>
      </c>
      <c r="K46" s="3">
        <v>571439465.35121262</v>
      </c>
      <c r="L46" s="4">
        <v>0.39213153470586171</v>
      </c>
      <c r="M46" s="4">
        <v>0.72847285812365559</v>
      </c>
      <c r="N46" s="1"/>
      <c r="O46" s="1"/>
      <c r="P46" s="1"/>
      <c r="Q46" s="1"/>
      <c r="R46" s="1"/>
      <c r="S46" s="1"/>
    </row>
    <row r="47" spans="1:19" ht="12.75" customHeight="1" x14ac:dyDescent="0.35">
      <c r="A47" s="8" t="s">
        <v>115</v>
      </c>
      <c r="B47" s="8" t="s">
        <v>116</v>
      </c>
      <c r="C47" s="29" t="s">
        <v>509</v>
      </c>
      <c r="D47" s="29" t="s">
        <v>509</v>
      </c>
      <c r="E47" s="2" t="s">
        <v>36</v>
      </c>
      <c r="F47" s="3">
        <v>61228749.527217798</v>
      </c>
      <c r="G47" s="3">
        <v>22085578.078936301</v>
      </c>
      <c r="H47" s="3">
        <v>22039293.1320001</v>
      </c>
      <c r="I47" s="4">
        <f t="shared" ref="I47:I74" si="4">IF(F47&gt;0,H47/F47,"NA")</f>
        <v>0.35995007740935575</v>
      </c>
      <c r="J47" s="4">
        <f t="shared" ref="J47:J74" si="5">IF(G47&gt;0,H47/G47,"NA")</f>
        <v>0.99790429090102262</v>
      </c>
      <c r="K47" s="3">
        <v>21372995.483170401</v>
      </c>
      <c r="L47" s="4">
        <f t="shared" ref="L47:L74" si="6">IF(F47&gt;0,K47/F47,"NA")</f>
        <v>0.34906797294087377</v>
      </c>
      <c r="M47" s="4">
        <f t="shared" ref="M47:M74" si="7">IF(G47&gt;0,K47/G47,"NA")</f>
        <v>0.96773538853187135</v>
      </c>
      <c r="N47" s="1"/>
      <c r="O47" s="1"/>
      <c r="P47" s="1"/>
      <c r="Q47" s="1"/>
      <c r="R47" s="1"/>
      <c r="S47" s="1"/>
    </row>
    <row r="48" spans="1:19" ht="12.75" customHeight="1" x14ac:dyDescent="0.35">
      <c r="A48" s="8" t="s">
        <v>117</v>
      </c>
      <c r="B48" s="8" t="s">
        <v>118</v>
      </c>
      <c r="C48" s="29" t="s">
        <v>505</v>
      </c>
      <c r="D48" s="29" t="s">
        <v>28</v>
      </c>
      <c r="E48" s="2" t="s">
        <v>27</v>
      </c>
      <c r="F48" s="3">
        <v>864948.74567562295</v>
      </c>
      <c r="G48" s="3">
        <v>726211.57848401996</v>
      </c>
      <c r="H48" s="3">
        <v>725556.83463736495</v>
      </c>
      <c r="I48" s="4">
        <f t="shared" si="4"/>
        <v>0.83884373295509307</v>
      </c>
      <c r="J48" s="4">
        <f t="shared" si="5"/>
        <v>0.99909841172179903</v>
      </c>
      <c r="K48" s="3">
        <v>725152.99110468396</v>
      </c>
      <c r="L48" s="4">
        <f t="shared" si="6"/>
        <v>0.83837683415363218</v>
      </c>
      <c r="M48" s="4">
        <f t="shared" si="7"/>
        <v>0.99854231547568295</v>
      </c>
      <c r="N48" s="1"/>
      <c r="O48" s="1"/>
      <c r="P48" s="1"/>
      <c r="Q48" s="1"/>
      <c r="R48" s="1"/>
      <c r="S48" s="1"/>
    </row>
    <row r="49" spans="1:19" ht="12.75" customHeight="1" x14ac:dyDescent="0.35">
      <c r="A49" s="8" t="s">
        <v>111</v>
      </c>
      <c r="B49" s="8" t="s">
        <v>476</v>
      </c>
      <c r="C49" s="29" t="s">
        <v>512</v>
      </c>
      <c r="D49" s="29" t="s">
        <v>28</v>
      </c>
      <c r="E49" s="2" t="s">
        <v>27</v>
      </c>
      <c r="F49" s="3">
        <v>3880157.1834798302</v>
      </c>
      <c r="G49" s="3">
        <v>449200.38720783201</v>
      </c>
      <c r="H49" s="3">
        <v>448118.27239117603</v>
      </c>
      <c r="I49" s="4">
        <f t="shared" si="4"/>
        <v>0.11548972147290472</v>
      </c>
      <c r="J49" s="4">
        <f t="shared" si="5"/>
        <v>0.99759101984888687</v>
      </c>
      <c r="K49" s="3">
        <v>425277.33208703902</v>
      </c>
      <c r="L49" s="4">
        <f t="shared" si="6"/>
        <v>0.10960311966167277</v>
      </c>
      <c r="M49" s="4">
        <f t="shared" si="7"/>
        <v>0.94674302204079697</v>
      </c>
      <c r="N49" s="1"/>
      <c r="O49" s="1"/>
      <c r="P49" s="1"/>
      <c r="Q49" s="1"/>
      <c r="R49" s="1"/>
      <c r="S49" s="1"/>
    </row>
    <row r="50" spans="1:19" ht="12.75" customHeight="1" x14ac:dyDescent="0.35">
      <c r="A50" s="8" t="s">
        <v>112</v>
      </c>
      <c r="B50" s="8" t="s">
        <v>113</v>
      </c>
      <c r="C50" s="29" t="s">
        <v>47</v>
      </c>
      <c r="D50" s="29" t="s">
        <v>47</v>
      </c>
      <c r="E50" s="2" t="s">
        <v>31</v>
      </c>
      <c r="F50" s="3">
        <v>17708.924987153099</v>
      </c>
      <c r="G50" s="3">
        <v>14991.4916694369</v>
      </c>
      <c r="H50" s="3">
        <v>0</v>
      </c>
      <c r="I50" s="4">
        <f t="shared" si="4"/>
        <v>0</v>
      </c>
      <c r="J50" s="4">
        <f t="shared" si="5"/>
        <v>0</v>
      </c>
      <c r="K50" s="3">
        <v>0</v>
      </c>
      <c r="L50" s="4">
        <f t="shared" si="6"/>
        <v>0</v>
      </c>
      <c r="M50" s="4">
        <f t="shared" si="7"/>
        <v>0</v>
      </c>
      <c r="N50" s="1"/>
      <c r="O50" s="1"/>
      <c r="P50" s="1"/>
      <c r="Q50" s="1"/>
      <c r="R50" s="1"/>
      <c r="S50" s="1"/>
    </row>
    <row r="51" spans="1:19" ht="12.75" customHeight="1" x14ac:dyDescent="0.35">
      <c r="A51" s="8" t="s">
        <v>120</v>
      </c>
      <c r="B51" s="8" t="s">
        <v>121</v>
      </c>
      <c r="C51" s="29" t="s">
        <v>511</v>
      </c>
      <c r="D51" s="29" t="s">
        <v>508</v>
      </c>
      <c r="E51" s="2" t="s">
        <v>36</v>
      </c>
      <c r="F51" s="3">
        <v>4740525.5873477301</v>
      </c>
      <c r="G51" s="3">
        <v>2249228.0246397201</v>
      </c>
      <c r="H51" s="3">
        <v>2248178.6748701399</v>
      </c>
      <c r="I51" s="4">
        <f t="shared" si="4"/>
        <v>0.47424671240472521</v>
      </c>
      <c r="J51" s="4">
        <f t="shared" si="5"/>
        <v>0.99953346225545614</v>
      </c>
      <c r="K51" s="3">
        <v>2235414.3648850899</v>
      </c>
      <c r="L51" s="4">
        <f t="shared" si="6"/>
        <v>0.47155411856679352</v>
      </c>
      <c r="M51" s="4">
        <f t="shared" si="7"/>
        <v>0.99385848851103353</v>
      </c>
      <c r="N51" s="1"/>
      <c r="O51" s="1"/>
      <c r="P51" s="1"/>
      <c r="Q51" s="1"/>
      <c r="R51" s="1"/>
      <c r="S51" s="1"/>
    </row>
    <row r="52" spans="1:19" ht="12.75" customHeight="1" x14ac:dyDescent="0.35">
      <c r="A52" s="8" t="s">
        <v>106</v>
      </c>
      <c r="B52" s="8" t="s">
        <v>107</v>
      </c>
      <c r="C52" s="29" t="s">
        <v>512</v>
      </c>
      <c r="D52" s="29" t="s">
        <v>28</v>
      </c>
      <c r="E52" s="2" t="s">
        <v>27</v>
      </c>
      <c r="F52" s="3">
        <v>25691793.6656835</v>
      </c>
      <c r="G52" s="3">
        <v>13431350.088859299</v>
      </c>
      <c r="H52" s="3">
        <v>13429705.787249699</v>
      </c>
      <c r="I52" s="4">
        <f t="shared" si="4"/>
        <v>0.52272355764664813</v>
      </c>
      <c r="J52" s="4">
        <f t="shared" si="5"/>
        <v>0.99987757733967753</v>
      </c>
      <c r="K52" s="3">
        <v>13397420.444194101</v>
      </c>
      <c r="L52" s="4">
        <f t="shared" si="6"/>
        <v>0.5214669173561447</v>
      </c>
      <c r="M52" s="4">
        <f t="shared" si="7"/>
        <v>0.9974738470488278</v>
      </c>
      <c r="N52" s="1"/>
      <c r="O52" s="1"/>
      <c r="P52" s="1"/>
      <c r="Q52" s="1"/>
      <c r="R52" s="1"/>
      <c r="S52" s="1"/>
    </row>
    <row r="53" spans="1:19" ht="12.75" customHeight="1" x14ac:dyDescent="0.35">
      <c r="A53" s="8" t="s">
        <v>202</v>
      </c>
      <c r="B53" s="9" t="s">
        <v>203</v>
      </c>
      <c r="C53" s="29" t="s">
        <v>32</v>
      </c>
      <c r="D53" s="29" t="s">
        <v>32</v>
      </c>
      <c r="E53" s="2" t="s">
        <v>20</v>
      </c>
      <c r="F53" s="3">
        <v>4159922.4106933302</v>
      </c>
      <c r="G53" s="3">
        <v>2518614.7254140899</v>
      </c>
      <c r="H53" s="3">
        <v>2518433.2264163201</v>
      </c>
      <c r="I53" s="4">
        <f t="shared" si="4"/>
        <v>0.60540389405882578</v>
      </c>
      <c r="J53" s="4">
        <f t="shared" si="5"/>
        <v>0.99992793697426674</v>
      </c>
      <c r="K53" s="3">
        <v>2473234.3290816601</v>
      </c>
      <c r="L53" s="4">
        <f t="shared" si="6"/>
        <v>0.5945385718551055</v>
      </c>
      <c r="M53" s="4">
        <f t="shared" si="7"/>
        <v>0.98198200150482773</v>
      </c>
      <c r="N53" s="1"/>
      <c r="O53" s="1"/>
      <c r="P53" s="1"/>
      <c r="Q53" s="1"/>
      <c r="R53" s="1"/>
      <c r="S53" s="1"/>
    </row>
    <row r="54" spans="1:19" ht="12.75" customHeight="1" x14ac:dyDescent="0.35">
      <c r="A54" s="8" t="s">
        <v>122</v>
      </c>
      <c r="B54" s="8" t="s">
        <v>123</v>
      </c>
      <c r="C54" s="29" t="s">
        <v>507</v>
      </c>
      <c r="D54" s="29" t="s">
        <v>508</v>
      </c>
      <c r="E54" s="2" t="s">
        <v>36</v>
      </c>
      <c r="F54" s="3">
        <v>11133436.7445298</v>
      </c>
      <c r="G54" s="3">
        <v>6191961.9337377204</v>
      </c>
      <c r="H54" s="3">
        <v>6191142.0444056196</v>
      </c>
      <c r="I54" s="4">
        <f t="shared" si="4"/>
        <v>0.55608543762980622</v>
      </c>
      <c r="J54" s="4">
        <f t="shared" si="5"/>
        <v>0.99986758811813203</v>
      </c>
      <c r="K54" s="3">
        <v>6158801.6334395297</v>
      </c>
      <c r="L54" s="4">
        <f t="shared" si="6"/>
        <v>0.55318063727855982</v>
      </c>
      <c r="M54" s="4">
        <f t="shared" si="7"/>
        <v>0.9946446214216027</v>
      </c>
      <c r="N54" s="1"/>
      <c r="O54" s="1"/>
      <c r="P54" s="1"/>
      <c r="Q54" s="1"/>
      <c r="R54" s="1"/>
      <c r="S54" s="1"/>
    </row>
    <row r="55" spans="1:19" ht="12.75" customHeight="1" x14ac:dyDescent="0.35">
      <c r="A55" s="8" t="s">
        <v>124</v>
      </c>
      <c r="B55" s="8" t="s">
        <v>125</v>
      </c>
      <c r="C55" s="29" t="s">
        <v>507</v>
      </c>
      <c r="D55" s="29" t="s">
        <v>508</v>
      </c>
      <c r="E55" s="2" t="s">
        <v>20</v>
      </c>
      <c r="F55" s="3">
        <v>171720.502905228</v>
      </c>
      <c r="G55" s="3">
        <v>54565.781294738197</v>
      </c>
      <c r="H55" s="3">
        <v>54555.7395275339</v>
      </c>
      <c r="I55" s="4">
        <f t="shared" si="4"/>
        <v>0.31770079055523753</v>
      </c>
      <c r="J55" s="4">
        <f t="shared" si="5"/>
        <v>0.9998159695148493</v>
      </c>
      <c r="K55" s="3">
        <v>49559.8835775755</v>
      </c>
      <c r="L55" s="4">
        <f t="shared" si="6"/>
        <v>0.2886078408757482</v>
      </c>
      <c r="M55" s="4">
        <f t="shared" si="7"/>
        <v>0.9082593963032759</v>
      </c>
      <c r="N55" s="1"/>
      <c r="O55" s="1"/>
      <c r="P55" s="1"/>
      <c r="Q55" s="1"/>
      <c r="R55" s="1"/>
      <c r="S55" s="1"/>
    </row>
    <row r="56" spans="1:19" ht="12.75" customHeight="1" x14ac:dyDescent="0.35">
      <c r="A56" s="8" t="s">
        <v>128</v>
      </c>
      <c r="B56" s="8" t="s">
        <v>129</v>
      </c>
      <c r="C56" s="29" t="s">
        <v>504</v>
      </c>
      <c r="D56" s="29" t="s">
        <v>24</v>
      </c>
      <c r="E56" s="2" t="s">
        <v>20</v>
      </c>
      <c r="F56" s="3">
        <v>1329187.4102097701</v>
      </c>
      <c r="G56" s="3">
        <v>685151.05133623199</v>
      </c>
      <c r="H56" s="3">
        <v>604776.57860507397</v>
      </c>
      <c r="I56" s="4">
        <f t="shared" si="4"/>
        <v>0.45499722158038586</v>
      </c>
      <c r="J56" s="4">
        <f t="shared" si="5"/>
        <v>0.88269087148825676</v>
      </c>
      <c r="K56" s="3">
        <v>297446.18989640602</v>
      </c>
      <c r="L56" s="4">
        <f t="shared" si="6"/>
        <v>0.22378047490644196</v>
      </c>
      <c r="M56" s="4">
        <f t="shared" si="7"/>
        <v>0.4341322826788408</v>
      </c>
      <c r="N56" s="1"/>
      <c r="O56" s="1"/>
      <c r="P56" s="1"/>
      <c r="Q56" s="1"/>
      <c r="R56" s="1"/>
      <c r="S56" s="1"/>
    </row>
    <row r="57" spans="1:19" ht="12.75" customHeight="1" x14ac:dyDescent="0.35">
      <c r="A57" s="8" t="s">
        <v>130</v>
      </c>
      <c r="B57" s="8" t="s">
        <v>478</v>
      </c>
      <c r="C57" s="29" t="s">
        <v>32</v>
      </c>
      <c r="D57" s="29" t="s">
        <v>32</v>
      </c>
      <c r="E57" s="2" t="s">
        <v>20</v>
      </c>
      <c r="F57" s="3">
        <v>10708025.669436101</v>
      </c>
      <c r="G57" s="3">
        <v>7594247.7437613104</v>
      </c>
      <c r="H57" s="3">
        <v>7594218.0405024197</v>
      </c>
      <c r="I57" s="4">
        <f t="shared" si="4"/>
        <v>0.70920805337426329</v>
      </c>
      <c r="J57" s="4">
        <f t="shared" si="5"/>
        <v>0.99999608871610557</v>
      </c>
      <c r="K57" s="3">
        <v>7540904.1613253402</v>
      </c>
      <c r="L57" s="4">
        <f t="shared" si="6"/>
        <v>0.70422918230849318</v>
      </c>
      <c r="M57" s="4">
        <f t="shared" si="7"/>
        <v>0.99297579112035261</v>
      </c>
      <c r="N57" s="1"/>
      <c r="O57" s="1"/>
      <c r="P57" s="1"/>
      <c r="Q57" s="1"/>
      <c r="R57" s="1"/>
      <c r="S57" s="1"/>
    </row>
    <row r="58" spans="1:19" ht="12.75" customHeight="1" x14ac:dyDescent="0.35">
      <c r="A58" s="8" t="s">
        <v>353</v>
      </c>
      <c r="B58" s="8" t="s">
        <v>488</v>
      </c>
      <c r="C58" s="29" t="s">
        <v>513</v>
      </c>
      <c r="D58" s="29" t="s">
        <v>24</v>
      </c>
      <c r="E58" s="2" t="s">
        <v>23</v>
      </c>
      <c r="F58" s="3">
        <v>23432083.422399901</v>
      </c>
      <c r="G58" s="3">
        <v>17159947.4589484</v>
      </c>
      <c r="H58" s="3">
        <v>17127559.618085101</v>
      </c>
      <c r="I58" s="4">
        <f t="shared" si="4"/>
        <v>0.73094480372633064</v>
      </c>
      <c r="J58" s="4">
        <f t="shared" si="5"/>
        <v>0.99811259090735682</v>
      </c>
      <c r="K58" s="3">
        <v>13395478.5466081</v>
      </c>
      <c r="L58" s="4">
        <f t="shared" si="6"/>
        <v>0.57167253569107268</v>
      </c>
      <c r="M58" s="4">
        <f t="shared" si="7"/>
        <v>0.78062468306817323</v>
      </c>
      <c r="N58" s="1"/>
      <c r="O58" s="1"/>
      <c r="P58" s="1"/>
      <c r="Q58" s="1"/>
      <c r="R58" s="1"/>
      <c r="S58" s="1"/>
    </row>
    <row r="59" spans="1:19" ht="12.75" customHeight="1" x14ac:dyDescent="0.35">
      <c r="A59" s="8" t="s">
        <v>110</v>
      </c>
      <c r="B59" s="8" t="s">
        <v>475</v>
      </c>
      <c r="C59" s="29" t="s">
        <v>512</v>
      </c>
      <c r="D59" s="29" t="s">
        <v>28</v>
      </c>
      <c r="E59" s="2" t="s">
        <v>23</v>
      </c>
      <c r="F59" s="3">
        <v>108146902.09595101</v>
      </c>
      <c r="G59" s="3">
        <v>62117040.705109701</v>
      </c>
      <c r="H59" s="3">
        <v>62107964.461741596</v>
      </c>
      <c r="I59" s="4">
        <f t="shared" si="4"/>
        <v>0.57429258959852258</v>
      </c>
      <c r="J59" s="4">
        <f t="shared" si="5"/>
        <v>0.99985388480737203</v>
      </c>
      <c r="K59" s="3">
        <v>60117086.333387397</v>
      </c>
      <c r="L59" s="4">
        <f t="shared" si="6"/>
        <v>0.55588357288357471</v>
      </c>
      <c r="M59" s="4">
        <f t="shared" si="7"/>
        <v>0.96780345056654016</v>
      </c>
      <c r="N59" s="1"/>
      <c r="O59" s="1"/>
      <c r="P59" s="1"/>
      <c r="Q59" s="1"/>
      <c r="R59" s="1"/>
      <c r="S59" s="1"/>
    </row>
    <row r="60" spans="1:19" ht="12.75" customHeight="1" x14ac:dyDescent="0.35">
      <c r="A60" s="8" t="s">
        <v>137</v>
      </c>
      <c r="B60" s="8" t="s">
        <v>138</v>
      </c>
      <c r="C60" s="29" t="s">
        <v>32</v>
      </c>
      <c r="D60" s="29" t="s">
        <v>32</v>
      </c>
      <c r="E60" s="2" t="s">
        <v>20</v>
      </c>
      <c r="F60" s="3">
        <v>5841259.6831066702</v>
      </c>
      <c r="G60" s="3">
        <v>3348696.6149247</v>
      </c>
      <c r="H60" s="3">
        <v>3348246.7160816798</v>
      </c>
      <c r="I60" s="4">
        <f t="shared" si="4"/>
        <v>0.57320627702360893</v>
      </c>
      <c r="J60" s="4">
        <f t="shared" si="5"/>
        <v>0.99986564956615809</v>
      </c>
      <c r="K60" s="3">
        <v>3343780.19006861</v>
      </c>
      <c r="L60" s="4">
        <f t="shared" si="6"/>
        <v>0.57244162586009573</v>
      </c>
      <c r="M60" s="4">
        <f t="shared" si="7"/>
        <v>0.99853183927317324</v>
      </c>
      <c r="N60" s="1"/>
      <c r="O60" s="1"/>
      <c r="P60" s="1"/>
      <c r="Q60" s="1"/>
      <c r="R60" s="1"/>
      <c r="S60" s="1"/>
    </row>
    <row r="61" spans="1:19" ht="12.75" customHeight="1" x14ac:dyDescent="0.35">
      <c r="A61" s="8" t="s">
        <v>133</v>
      </c>
      <c r="B61" s="8" t="s">
        <v>134</v>
      </c>
      <c r="C61" s="29" t="s">
        <v>505</v>
      </c>
      <c r="D61" s="29" t="s">
        <v>28</v>
      </c>
      <c r="E61" s="2" t="s">
        <v>27</v>
      </c>
      <c r="F61" s="3">
        <v>1123283.9310953999</v>
      </c>
      <c r="G61" s="3">
        <v>285670.06039488001</v>
      </c>
      <c r="H61" s="3">
        <v>71448.909744356002</v>
      </c>
      <c r="I61" s="4">
        <f t="shared" si="4"/>
        <v>6.3607168024455513E-2</v>
      </c>
      <c r="J61" s="4">
        <f t="shared" si="5"/>
        <v>0.25010989827072744</v>
      </c>
      <c r="K61" s="3">
        <v>26378.139064799499</v>
      </c>
      <c r="L61" s="4">
        <f t="shared" si="6"/>
        <v>2.3483055650120592E-2</v>
      </c>
      <c r="M61" s="4">
        <f t="shared" si="7"/>
        <v>9.2337779564078765E-2</v>
      </c>
      <c r="N61" s="1"/>
      <c r="O61" s="1"/>
      <c r="P61" s="1"/>
      <c r="Q61" s="1"/>
      <c r="R61" s="1"/>
      <c r="S61" s="1"/>
    </row>
    <row r="62" spans="1:19" ht="12.75" customHeight="1" x14ac:dyDescent="0.35">
      <c r="A62" s="8" t="s">
        <v>135</v>
      </c>
      <c r="B62" s="8" t="s">
        <v>136</v>
      </c>
      <c r="C62" s="29" t="s">
        <v>507</v>
      </c>
      <c r="D62" s="29" t="s">
        <v>508</v>
      </c>
      <c r="E62" s="2" t="s">
        <v>36</v>
      </c>
      <c r="F62" s="3">
        <v>70804.538509011196</v>
      </c>
      <c r="G62" s="3">
        <v>54064.310278758101</v>
      </c>
      <c r="H62" s="3">
        <v>54064.310278757897</v>
      </c>
      <c r="I62" s="4">
        <f t="shared" si="4"/>
        <v>0.76357125429010753</v>
      </c>
      <c r="J62" s="4">
        <f t="shared" si="5"/>
        <v>0.99999999999999623</v>
      </c>
      <c r="K62" s="3">
        <v>54063.5942734661</v>
      </c>
      <c r="L62" s="4">
        <f t="shared" si="6"/>
        <v>0.76356114186925317</v>
      </c>
      <c r="M62" s="4">
        <f t="shared" si="7"/>
        <v>0.99998675641493795</v>
      </c>
      <c r="N62" s="1"/>
      <c r="O62" s="1"/>
      <c r="P62" s="1"/>
      <c r="Q62" s="1"/>
      <c r="R62" s="1"/>
      <c r="S62" s="1"/>
    </row>
    <row r="63" spans="1:19" ht="12.75" customHeight="1" x14ac:dyDescent="0.35">
      <c r="A63" s="8" t="s">
        <v>139</v>
      </c>
      <c r="B63" s="8" t="s">
        <v>140</v>
      </c>
      <c r="C63" s="29" t="s">
        <v>507</v>
      </c>
      <c r="D63" s="29" t="s">
        <v>508</v>
      </c>
      <c r="E63" s="2" t="s">
        <v>36</v>
      </c>
      <c r="F63" s="3">
        <v>11724227.218405999</v>
      </c>
      <c r="G63" s="3">
        <v>4736735.6110159699</v>
      </c>
      <c r="H63" s="3">
        <v>4736487.09521876</v>
      </c>
      <c r="I63" s="4">
        <f t="shared" si="4"/>
        <v>0.40399141086099855</v>
      </c>
      <c r="J63" s="4">
        <f t="shared" si="5"/>
        <v>0.99994753437438388</v>
      </c>
      <c r="K63" s="3">
        <v>4700217.8536202898</v>
      </c>
      <c r="L63" s="4">
        <f t="shared" si="6"/>
        <v>0.40089788146048244</v>
      </c>
      <c r="M63" s="4">
        <f t="shared" si="7"/>
        <v>0.99229052233551884</v>
      </c>
      <c r="N63" s="1"/>
      <c r="O63" s="1"/>
      <c r="P63" s="1"/>
      <c r="Q63" s="1"/>
      <c r="R63" s="1"/>
      <c r="S63" s="1"/>
    </row>
    <row r="64" spans="1:19" ht="12.75" customHeight="1" x14ac:dyDescent="0.35">
      <c r="A64" s="8" t="s">
        <v>143</v>
      </c>
      <c r="B64" s="8" t="s">
        <v>144</v>
      </c>
      <c r="C64" s="29" t="s">
        <v>509</v>
      </c>
      <c r="D64" s="29" t="s">
        <v>509</v>
      </c>
      <c r="E64" s="2" t="s">
        <v>36</v>
      </c>
      <c r="F64" s="3">
        <v>17224614.261300299</v>
      </c>
      <c r="G64" s="3">
        <v>7536442.6213731701</v>
      </c>
      <c r="H64" s="3">
        <v>7533456.8829854</v>
      </c>
      <c r="I64" s="4">
        <f t="shared" si="4"/>
        <v>0.4373657818225471</v>
      </c>
      <c r="J64" s="4">
        <f t="shared" si="5"/>
        <v>0.99960382656144653</v>
      </c>
      <c r="K64" s="3">
        <v>6390438.80969097</v>
      </c>
      <c r="L64" s="4">
        <f t="shared" si="6"/>
        <v>0.37100620732324896</v>
      </c>
      <c r="M64" s="4">
        <f t="shared" si="7"/>
        <v>0.84793836173685433</v>
      </c>
      <c r="N64" s="1"/>
      <c r="O64" s="1"/>
      <c r="P64" s="1"/>
      <c r="Q64" s="1"/>
      <c r="R64" s="1"/>
      <c r="S64" s="1"/>
    </row>
    <row r="65" spans="1:19" ht="12.75" customHeight="1" x14ac:dyDescent="0.35">
      <c r="A65" s="8" t="s">
        <v>145</v>
      </c>
      <c r="B65" s="8" t="s">
        <v>146</v>
      </c>
      <c r="C65" s="29" t="s">
        <v>506</v>
      </c>
      <c r="D65" s="29" t="s">
        <v>28</v>
      </c>
      <c r="E65" s="2" t="s">
        <v>27</v>
      </c>
      <c r="F65" s="3">
        <v>93537035.839856401</v>
      </c>
      <c r="G65" s="3">
        <v>29807024.9837717</v>
      </c>
      <c r="H65" s="3">
        <v>28106754.713333599</v>
      </c>
      <c r="I65" s="4">
        <f t="shared" si="4"/>
        <v>0.30048797741949856</v>
      </c>
      <c r="J65" s="4">
        <f t="shared" si="5"/>
        <v>0.94295739774889287</v>
      </c>
      <c r="K65" s="3">
        <v>11967858.119905399</v>
      </c>
      <c r="L65" s="4">
        <f t="shared" si="6"/>
        <v>0.12794780177121948</v>
      </c>
      <c r="M65" s="4">
        <f t="shared" si="7"/>
        <v>0.40151132581736171</v>
      </c>
      <c r="N65" s="1"/>
      <c r="O65" s="1"/>
      <c r="P65" s="1"/>
      <c r="Q65" s="1"/>
      <c r="R65" s="1"/>
      <c r="S65" s="1"/>
    </row>
    <row r="66" spans="1:19" ht="12.75" customHeight="1" x14ac:dyDescent="0.35">
      <c r="A66" s="8" t="s">
        <v>386</v>
      </c>
      <c r="B66" s="8" t="s">
        <v>387</v>
      </c>
      <c r="C66" s="29" t="s">
        <v>511</v>
      </c>
      <c r="D66" s="29" t="s">
        <v>508</v>
      </c>
      <c r="E66" s="2" t="s">
        <v>27</v>
      </c>
      <c r="F66" s="3">
        <v>6617757.6778506497</v>
      </c>
      <c r="G66" s="3">
        <v>4073984.4498924799</v>
      </c>
      <c r="H66" s="3">
        <v>4073904.00482823</v>
      </c>
      <c r="I66" s="4">
        <f t="shared" si="4"/>
        <v>0.61560187047395398</v>
      </c>
      <c r="J66" s="4">
        <f t="shared" si="5"/>
        <v>0.99998025395893397</v>
      </c>
      <c r="K66" s="3">
        <v>4059178.2599522802</v>
      </c>
      <c r="L66" s="4">
        <f t="shared" si="6"/>
        <v>0.61337668399950263</v>
      </c>
      <c r="M66" s="4">
        <f t="shared" si="7"/>
        <v>0.99636567342798998</v>
      </c>
      <c r="N66" s="1"/>
      <c r="O66" s="1"/>
      <c r="P66" s="1"/>
      <c r="Q66" s="1"/>
      <c r="R66" s="1"/>
      <c r="S66" s="1"/>
    </row>
    <row r="67" spans="1:19" ht="12.75" customHeight="1" x14ac:dyDescent="0.35">
      <c r="A67" s="8" t="s">
        <v>185</v>
      </c>
      <c r="B67" s="8" t="s">
        <v>186</v>
      </c>
      <c r="C67" s="29" t="s">
        <v>512</v>
      </c>
      <c r="D67" s="29" t="s">
        <v>28</v>
      </c>
      <c r="E67" s="2" t="s">
        <v>36</v>
      </c>
      <c r="F67" s="3">
        <v>1283900.38774268</v>
      </c>
      <c r="G67" s="3">
        <v>712778.21715466701</v>
      </c>
      <c r="H67" s="3">
        <v>712408.39068136294</v>
      </c>
      <c r="I67" s="4">
        <f t="shared" si="4"/>
        <v>0.55487824248881235</v>
      </c>
      <c r="J67" s="4">
        <f t="shared" si="5"/>
        <v>0.99948114790210574</v>
      </c>
      <c r="K67" s="3">
        <v>707170.11151573795</v>
      </c>
      <c r="L67" s="4">
        <f t="shared" si="6"/>
        <v>0.5507982692949146</v>
      </c>
      <c r="M67" s="4">
        <f t="shared" si="7"/>
        <v>0.99213204682191891</v>
      </c>
      <c r="N67" s="1"/>
      <c r="O67" s="1"/>
      <c r="P67" s="1"/>
      <c r="Q67" s="1"/>
      <c r="R67" s="1"/>
      <c r="S67" s="1"/>
    </row>
    <row r="68" spans="1:19" ht="12.75" customHeight="1" x14ac:dyDescent="0.35">
      <c r="A68" s="8" t="s">
        <v>147</v>
      </c>
      <c r="B68" s="8" t="s">
        <v>148</v>
      </c>
      <c r="C68" s="29" t="s">
        <v>505</v>
      </c>
      <c r="D68" s="29" t="s">
        <v>28</v>
      </c>
      <c r="E68" s="2" t="s">
        <v>23</v>
      </c>
      <c r="F68" s="3">
        <v>4106100.51285032</v>
      </c>
      <c r="G68" s="3">
        <v>2440960.26690805</v>
      </c>
      <c r="H68" s="3">
        <v>1874182.34107866</v>
      </c>
      <c r="I68" s="4">
        <f t="shared" si="4"/>
        <v>0.45643849565135564</v>
      </c>
      <c r="J68" s="4">
        <f t="shared" si="5"/>
        <v>0.76780534549735857</v>
      </c>
      <c r="K68" s="3">
        <v>575480.63092409703</v>
      </c>
      <c r="L68" s="4">
        <f t="shared" si="6"/>
        <v>0.14015259225220897</v>
      </c>
      <c r="M68" s="4">
        <f t="shared" si="7"/>
        <v>0.23575993379566762</v>
      </c>
      <c r="N68" s="1"/>
      <c r="O68" s="1"/>
      <c r="P68" s="1"/>
      <c r="Q68" s="1"/>
      <c r="R68" s="1"/>
      <c r="S68" s="1"/>
    </row>
    <row r="69" spans="1:19" ht="12.75" customHeight="1" x14ac:dyDescent="0.35">
      <c r="A69" s="8" t="s">
        <v>153</v>
      </c>
      <c r="B69" s="8" t="s">
        <v>154</v>
      </c>
      <c r="C69" s="29" t="s">
        <v>32</v>
      </c>
      <c r="D69" s="29" t="s">
        <v>32</v>
      </c>
      <c r="E69" s="2" t="s">
        <v>20</v>
      </c>
      <c r="F69" s="3">
        <v>1369700.2492289899</v>
      </c>
      <c r="G69" s="3">
        <v>823264.68367754004</v>
      </c>
      <c r="H69" s="3">
        <v>823250.54240457702</v>
      </c>
      <c r="I69" s="4">
        <f t="shared" si="4"/>
        <v>0.60104431087603893</v>
      </c>
      <c r="J69" s="4">
        <f t="shared" si="5"/>
        <v>0.99998282293259577</v>
      </c>
      <c r="K69" s="3">
        <v>823249.15406080405</v>
      </c>
      <c r="L69" s="4">
        <f t="shared" si="6"/>
        <v>0.60104329726464933</v>
      </c>
      <c r="M69" s="4">
        <f t="shared" si="7"/>
        <v>0.99998113654448695</v>
      </c>
      <c r="N69" s="1"/>
      <c r="O69" s="1"/>
      <c r="P69" s="1"/>
      <c r="Q69" s="1"/>
      <c r="R69" s="1"/>
      <c r="S69" s="1"/>
    </row>
    <row r="70" spans="1:19" ht="12.75" customHeight="1" x14ac:dyDescent="0.35">
      <c r="A70" s="8" t="s">
        <v>408</v>
      </c>
      <c r="B70" s="8" t="s">
        <v>490</v>
      </c>
      <c r="C70" s="29" t="s">
        <v>505</v>
      </c>
      <c r="D70" s="29" t="s">
        <v>28</v>
      </c>
      <c r="E70" s="2" t="s">
        <v>27</v>
      </c>
      <c r="F70" s="3">
        <v>1084111.0475482401</v>
      </c>
      <c r="G70" s="3">
        <v>656601.77935927</v>
      </c>
      <c r="H70" s="3">
        <v>656601.71447324101</v>
      </c>
      <c r="I70" s="4">
        <f t="shared" si="4"/>
        <v>0.60565909364928228</v>
      </c>
      <c r="J70" s="4">
        <f t="shared" si="5"/>
        <v>0.99999990117902349</v>
      </c>
      <c r="K70" s="3">
        <v>648562.56953972403</v>
      </c>
      <c r="L70" s="4">
        <f t="shared" si="6"/>
        <v>0.59824366794017447</v>
      </c>
      <c r="M70" s="4">
        <f t="shared" si="7"/>
        <v>0.98775633866330537</v>
      </c>
      <c r="N70" s="1"/>
      <c r="O70" s="1"/>
      <c r="P70" s="1"/>
      <c r="Q70" s="1"/>
      <c r="R70" s="1"/>
      <c r="S70" s="1"/>
    </row>
    <row r="71" spans="1:19" ht="12.75" customHeight="1" x14ac:dyDescent="0.35">
      <c r="A71" s="8" t="s">
        <v>155</v>
      </c>
      <c r="B71" s="8" t="s">
        <v>156</v>
      </c>
      <c r="C71" s="29" t="s">
        <v>505</v>
      </c>
      <c r="D71" s="29" t="s">
        <v>28</v>
      </c>
      <c r="E71" s="2" t="s">
        <v>23</v>
      </c>
      <c r="F71" s="3">
        <v>100710189.599297</v>
      </c>
      <c r="G71" s="3">
        <v>79625642.480119407</v>
      </c>
      <c r="H71" s="3">
        <v>77863882.155009702</v>
      </c>
      <c r="I71" s="4">
        <f t="shared" si="4"/>
        <v>0.7731480048326036</v>
      </c>
      <c r="J71" s="4">
        <f t="shared" si="5"/>
        <v>0.97787446015836454</v>
      </c>
      <c r="K71" s="3">
        <v>64810466.697437897</v>
      </c>
      <c r="L71" s="4">
        <f t="shared" si="6"/>
        <v>0.64353435293195294</v>
      </c>
      <c r="M71" s="4">
        <f t="shared" si="7"/>
        <v>0.81393963902544963</v>
      </c>
      <c r="N71" s="1"/>
      <c r="O71" s="1"/>
      <c r="P71" s="1"/>
      <c r="Q71" s="1"/>
      <c r="R71" s="1"/>
      <c r="S71" s="1"/>
    </row>
    <row r="72" spans="1:19" ht="12.75" customHeight="1" x14ac:dyDescent="0.35">
      <c r="A72" s="8" t="s">
        <v>160</v>
      </c>
      <c r="B72" s="8" t="s">
        <v>161</v>
      </c>
      <c r="C72" s="29" t="s">
        <v>509</v>
      </c>
      <c r="D72" s="29" t="s">
        <v>509</v>
      </c>
      <c r="E72" s="2" t="s">
        <v>31</v>
      </c>
      <c r="F72" s="3">
        <v>2689.7241542583301</v>
      </c>
      <c r="G72" s="3">
        <v>1665.43467694285</v>
      </c>
      <c r="H72" s="3">
        <v>1600.3316870292199</v>
      </c>
      <c r="I72" s="4">
        <f t="shared" si="4"/>
        <v>0.59497985490281569</v>
      </c>
      <c r="J72" s="4">
        <f t="shared" si="5"/>
        <v>0.96090931045513217</v>
      </c>
      <c r="K72" s="3">
        <v>374.41465245133298</v>
      </c>
      <c r="L72" s="4">
        <f t="shared" si="6"/>
        <v>0.13920187758234071</v>
      </c>
      <c r="M72" s="4">
        <f t="shared" si="7"/>
        <v>0.22481497331292877</v>
      </c>
      <c r="N72" s="1"/>
      <c r="O72" s="1"/>
      <c r="P72" s="1"/>
      <c r="Q72" s="1"/>
      <c r="R72" s="1"/>
      <c r="S72" s="1"/>
    </row>
    <row r="73" spans="1:19" ht="12.75" customHeight="1" x14ac:dyDescent="0.35">
      <c r="A73" s="8" t="s">
        <v>163</v>
      </c>
      <c r="B73" s="8" t="s">
        <v>164</v>
      </c>
      <c r="C73" s="29" t="s">
        <v>32</v>
      </c>
      <c r="D73" s="29" t="s">
        <v>32</v>
      </c>
      <c r="E73" s="2" t="s">
        <v>20</v>
      </c>
      <c r="F73" s="3">
        <v>52572.802353643499</v>
      </c>
      <c r="G73" s="3">
        <v>35468.667332401797</v>
      </c>
      <c r="H73" s="3">
        <v>35468.633981138802</v>
      </c>
      <c r="I73" s="4">
        <f t="shared" si="4"/>
        <v>0.6746574729372532</v>
      </c>
      <c r="J73" s="4">
        <f t="shared" si="5"/>
        <v>0.99999905969788261</v>
      </c>
      <c r="K73" s="3">
        <v>20669.752321678501</v>
      </c>
      <c r="L73" s="4">
        <f t="shared" si="6"/>
        <v>0.3931643624899141</v>
      </c>
      <c r="M73" s="4">
        <f t="shared" si="7"/>
        <v>0.58276089507304385</v>
      </c>
      <c r="N73" s="1"/>
      <c r="O73" s="1"/>
      <c r="P73" s="1"/>
      <c r="Q73" s="1"/>
      <c r="R73" s="1"/>
      <c r="S73" s="1"/>
    </row>
    <row r="74" spans="1:19" ht="12.75" customHeight="1" x14ac:dyDescent="0.35">
      <c r="A74" s="8" t="s">
        <v>158</v>
      </c>
      <c r="B74" s="8" t="s">
        <v>159</v>
      </c>
      <c r="C74" s="29" t="s">
        <v>47</v>
      </c>
      <c r="D74" s="29" t="s">
        <v>47</v>
      </c>
      <c r="E74" s="2" t="s">
        <v>36</v>
      </c>
      <c r="F74" s="3">
        <v>896782.09660171298</v>
      </c>
      <c r="G74" s="3">
        <v>509657.49885848101</v>
      </c>
      <c r="H74" s="3">
        <v>508251.55025124497</v>
      </c>
      <c r="I74" s="4">
        <f t="shared" si="4"/>
        <v>0.56675033118661189</v>
      </c>
      <c r="J74" s="4">
        <f t="shared" si="5"/>
        <v>0.99724138541984564</v>
      </c>
      <c r="K74" s="3">
        <v>507892.34333909902</v>
      </c>
      <c r="L74" s="4">
        <f t="shared" si="6"/>
        <v>0.56634978024619154</v>
      </c>
      <c r="M74" s="4">
        <f t="shared" si="7"/>
        <v>0.99653658481757745</v>
      </c>
      <c r="N74" s="1"/>
      <c r="O74" s="1"/>
      <c r="P74" s="1"/>
      <c r="Q74" s="1"/>
      <c r="R74" s="1"/>
      <c r="S74" s="1"/>
    </row>
    <row r="75" spans="1:19" ht="12.75" customHeight="1" x14ac:dyDescent="0.35">
      <c r="A75" s="8" t="s">
        <v>157</v>
      </c>
      <c r="B75" s="8" t="s">
        <v>33</v>
      </c>
      <c r="C75" s="29" t="s">
        <v>32</v>
      </c>
      <c r="D75" s="29" t="s">
        <v>32</v>
      </c>
      <c r="E75" s="2" t="s">
        <v>20</v>
      </c>
      <c r="F75" s="3">
        <v>5598907.1264247047</v>
      </c>
      <c r="G75" s="3">
        <v>3156790.6145816823</v>
      </c>
      <c r="H75" s="3">
        <v>3156450.6704852218</v>
      </c>
      <c r="I75" s="4">
        <v>0.56376192696392113</v>
      </c>
      <c r="J75" s="4">
        <v>0.99989231338471096</v>
      </c>
      <c r="K75" s="3">
        <v>3156438.6552089518</v>
      </c>
      <c r="L75" s="4">
        <v>0.5637597809600674</v>
      </c>
      <c r="M75" s="4">
        <v>0.99988850721644174</v>
      </c>
      <c r="N75" s="1"/>
      <c r="O75" s="1"/>
      <c r="P75" s="1"/>
      <c r="Q75" s="1"/>
      <c r="R75" s="1"/>
      <c r="S75" s="1"/>
    </row>
    <row r="76" spans="1:19" ht="12.75" customHeight="1" x14ac:dyDescent="0.35">
      <c r="A76" s="8" t="s">
        <v>162</v>
      </c>
      <c r="B76" s="8" t="s">
        <v>48</v>
      </c>
      <c r="C76" s="29" t="s">
        <v>32</v>
      </c>
      <c r="D76" s="29" t="s">
        <v>32</v>
      </c>
      <c r="E76" s="2" t="s">
        <v>20</v>
      </c>
      <c r="F76" s="3">
        <v>67124903.789279804</v>
      </c>
      <c r="G76" s="3">
        <v>34428776.811850801</v>
      </c>
      <c r="H76" s="3">
        <v>34427566.240201302</v>
      </c>
      <c r="I76" s="4">
        <f t="shared" ref="I76:I107" si="8">IF(F76&gt;0,H76/F76,"NA")</f>
        <v>0.51288812790372396</v>
      </c>
      <c r="J76" s="4">
        <f t="shared" ref="J76:J107" si="9">IF(G76&gt;0,H76/G76,"NA")</f>
        <v>0.99996483837761319</v>
      </c>
      <c r="K76" s="3">
        <v>34264793.111040898</v>
      </c>
      <c r="L76" s="4">
        <f t="shared" ref="L76:L107" si="10">IF(F76&gt;0,K76/F76,"NA")</f>
        <v>0.51046319885397229</v>
      </c>
      <c r="M76" s="4">
        <f t="shared" ref="M76:M107" si="11">IF(G76&gt;0,K76/G76,"NA")</f>
        <v>0.9952370163568095</v>
      </c>
      <c r="N76" s="1"/>
      <c r="O76" s="1"/>
      <c r="P76" s="1"/>
      <c r="Q76" s="1"/>
      <c r="R76" s="1"/>
      <c r="S76" s="1"/>
    </row>
    <row r="77" spans="1:19" ht="12.75" customHeight="1" x14ac:dyDescent="0.35">
      <c r="A77" s="8" t="s">
        <v>195</v>
      </c>
      <c r="B77" s="8" t="s">
        <v>481</v>
      </c>
      <c r="C77" s="29" t="s">
        <v>509</v>
      </c>
      <c r="D77" s="29" t="s">
        <v>509</v>
      </c>
      <c r="E77" s="2" t="s">
        <v>31</v>
      </c>
      <c r="F77" s="3">
        <v>336835.78329645901</v>
      </c>
      <c r="G77" s="3">
        <v>155424.91982721901</v>
      </c>
      <c r="H77" s="3">
        <v>155371.73499220301</v>
      </c>
      <c r="I77" s="4">
        <f t="shared" si="8"/>
        <v>0.46126849550142901</v>
      </c>
      <c r="J77" s="4">
        <f t="shared" si="9"/>
        <v>0.99965781011773969</v>
      </c>
      <c r="K77" s="3">
        <v>154811.29621794101</v>
      </c>
      <c r="L77" s="4">
        <f t="shared" si="10"/>
        <v>0.45960466166294178</v>
      </c>
      <c r="M77" s="4">
        <f t="shared" si="11"/>
        <v>0.99605196123015438</v>
      </c>
      <c r="N77" s="1"/>
      <c r="O77" s="1"/>
      <c r="P77" s="1"/>
      <c r="Q77" s="1"/>
      <c r="R77" s="1"/>
      <c r="S77" s="1"/>
    </row>
    <row r="78" spans="1:19" ht="12.75" customHeight="1" x14ac:dyDescent="0.35">
      <c r="A78" s="8" t="s">
        <v>359</v>
      </c>
      <c r="B78" s="8" t="s">
        <v>360</v>
      </c>
      <c r="C78" s="29" t="s">
        <v>47</v>
      </c>
      <c r="D78" s="29" t="s">
        <v>47</v>
      </c>
      <c r="E78" s="2" t="s">
        <v>20</v>
      </c>
      <c r="F78" s="3">
        <v>304474.56712909701</v>
      </c>
      <c r="G78" s="3">
        <v>247166.99839210801</v>
      </c>
      <c r="H78" s="3">
        <v>0</v>
      </c>
      <c r="I78" s="4">
        <f t="shared" si="8"/>
        <v>0</v>
      </c>
      <c r="J78" s="4">
        <f t="shared" si="9"/>
        <v>0</v>
      </c>
      <c r="K78" s="3">
        <v>0</v>
      </c>
      <c r="L78" s="4">
        <f t="shared" si="10"/>
        <v>0</v>
      </c>
      <c r="M78" s="4">
        <f t="shared" si="11"/>
        <v>0</v>
      </c>
      <c r="N78" s="1"/>
      <c r="O78" s="1"/>
      <c r="P78" s="1"/>
      <c r="Q78" s="1"/>
      <c r="R78" s="1"/>
      <c r="S78" s="1"/>
    </row>
    <row r="79" spans="1:19" ht="12.75" customHeight="1" x14ac:dyDescent="0.35">
      <c r="A79" s="8" t="s">
        <v>166</v>
      </c>
      <c r="B79" s="8" t="s">
        <v>167</v>
      </c>
      <c r="C79" s="29" t="s">
        <v>512</v>
      </c>
      <c r="D79" s="29" t="s">
        <v>28</v>
      </c>
      <c r="E79" s="2" t="s">
        <v>36</v>
      </c>
      <c r="F79" s="3">
        <v>2905870.2470089002</v>
      </c>
      <c r="G79" s="3">
        <v>785849.72067725996</v>
      </c>
      <c r="H79" s="3">
        <v>785785.81858726102</v>
      </c>
      <c r="I79" s="4">
        <f t="shared" si="8"/>
        <v>0.27041325034938984</v>
      </c>
      <c r="J79" s="4">
        <f t="shared" si="9"/>
        <v>0.99991868408384255</v>
      </c>
      <c r="K79" s="3">
        <v>779066.03301744699</v>
      </c>
      <c r="L79" s="4">
        <f t="shared" si="10"/>
        <v>0.26810076390002724</v>
      </c>
      <c r="M79" s="4">
        <f t="shared" si="11"/>
        <v>0.99136770366989935</v>
      </c>
      <c r="N79" s="1"/>
      <c r="O79" s="1"/>
      <c r="P79" s="1"/>
      <c r="Q79" s="1"/>
      <c r="R79" s="1"/>
      <c r="S79" s="1"/>
    </row>
    <row r="80" spans="1:19" ht="12.75" customHeight="1" x14ac:dyDescent="0.35">
      <c r="A80" s="8" t="s">
        <v>181</v>
      </c>
      <c r="B80" s="8" t="s">
        <v>182</v>
      </c>
      <c r="C80" s="29" t="s">
        <v>512</v>
      </c>
      <c r="D80" s="29" t="s">
        <v>28</v>
      </c>
      <c r="E80" s="2" t="s">
        <v>23</v>
      </c>
      <c r="F80" s="3">
        <v>2333889.2835467602</v>
      </c>
      <c r="G80" s="3">
        <v>1170575.94066569</v>
      </c>
      <c r="H80" s="3">
        <v>1170233.4388331799</v>
      </c>
      <c r="I80" s="4">
        <f t="shared" si="8"/>
        <v>0.50140914870426156</v>
      </c>
      <c r="J80" s="4">
        <f t="shared" si="9"/>
        <v>0.99970740742175568</v>
      </c>
      <c r="K80" s="3">
        <v>1037606.1995109</v>
      </c>
      <c r="L80" s="4">
        <f t="shared" si="10"/>
        <v>0.44458244306005495</v>
      </c>
      <c r="M80" s="4">
        <f t="shared" si="11"/>
        <v>0.88640656574645471</v>
      </c>
      <c r="N80" s="1"/>
      <c r="O80" s="1"/>
      <c r="P80" s="1"/>
      <c r="Q80" s="1"/>
      <c r="R80" s="1"/>
      <c r="S80" s="1"/>
    </row>
    <row r="81" spans="1:19" ht="12.75" customHeight="1" x14ac:dyDescent="0.35">
      <c r="A81" s="8" t="s">
        <v>169</v>
      </c>
      <c r="B81" s="8" t="s">
        <v>170</v>
      </c>
      <c r="C81" s="29" t="s">
        <v>504</v>
      </c>
      <c r="D81" s="29" t="s">
        <v>24</v>
      </c>
      <c r="E81" s="2" t="s">
        <v>36</v>
      </c>
      <c r="F81" s="3">
        <v>3748926.4556066999</v>
      </c>
      <c r="G81" s="3">
        <v>1512271.5726799399</v>
      </c>
      <c r="H81" s="3">
        <v>1511899.70736942</v>
      </c>
      <c r="I81" s="4">
        <f t="shared" si="8"/>
        <v>0.40328870818692675</v>
      </c>
      <c r="J81" s="4">
        <f t="shared" si="9"/>
        <v>0.99975410150052546</v>
      </c>
      <c r="K81" s="3">
        <v>1460101.0149320201</v>
      </c>
      <c r="L81" s="4">
        <f t="shared" si="10"/>
        <v>0.38947176804398731</v>
      </c>
      <c r="M81" s="4">
        <f t="shared" si="11"/>
        <v>0.96550185913005904</v>
      </c>
      <c r="N81" s="1"/>
      <c r="O81" s="1"/>
      <c r="P81" s="1"/>
      <c r="Q81" s="1"/>
      <c r="R81" s="1"/>
      <c r="S81" s="1"/>
    </row>
    <row r="82" spans="1:19" ht="12.75" customHeight="1" x14ac:dyDescent="0.35">
      <c r="A82" s="8" t="s">
        <v>131</v>
      </c>
      <c r="B82" s="8" t="s">
        <v>132</v>
      </c>
      <c r="C82" s="29" t="s">
        <v>32</v>
      </c>
      <c r="D82" s="29" t="s">
        <v>32</v>
      </c>
      <c r="E82" s="2" t="s">
        <v>20</v>
      </c>
      <c r="F82" s="3">
        <v>78193367.383975804</v>
      </c>
      <c r="G82" s="3">
        <v>49956611.369346797</v>
      </c>
      <c r="H82" s="3">
        <v>49955460.425744802</v>
      </c>
      <c r="I82" s="4">
        <f t="shared" si="8"/>
        <v>0.63887081599176909</v>
      </c>
      <c r="J82" s="4">
        <f t="shared" si="9"/>
        <v>0.99997696113546441</v>
      </c>
      <c r="K82" s="3">
        <v>49874144.286538303</v>
      </c>
      <c r="L82" s="4">
        <f t="shared" si="10"/>
        <v>0.63783087946099926</v>
      </c>
      <c r="M82" s="4">
        <f t="shared" si="11"/>
        <v>0.99834922584722996</v>
      </c>
      <c r="N82" s="1"/>
      <c r="O82" s="1"/>
      <c r="P82" s="1"/>
      <c r="Q82" s="1"/>
      <c r="R82" s="1"/>
      <c r="S82" s="1"/>
    </row>
    <row r="83" spans="1:19" ht="12.75" customHeight="1" x14ac:dyDescent="0.35">
      <c r="A83" s="8" t="s">
        <v>173</v>
      </c>
      <c r="B83" s="8" t="s">
        <v>174</v>
      </c>
      <c r="C83" s="29" t="s">
        <v>512</v>
      </c>
      <c r="D83" s="29" t="s">
        <v>28</v>
      </c>
      <c r="E83" s="2" t="s">
        <v>27</v>
      </c>
      <c r="F83" s="3">
        <v>31867581.607542299</v>
      </c>
      <c r="G83" s="3">
        <v>17835511.337363999</v>
      </c>
      <c r="H83" s="3">
        <v>17744477.958857801</v>
      </c>
      <c r="I83" s="4">
        <f t="shared" si="8"/>
        <v>0.55681909526068663</v>
      </c>
      <c r="J83" s="4">
        <f t="shared" si="9"/>
        <v>0.99489594793307157</v>
      </c>
      <c r="K83" s="3">
        <v>16057145.142644599</v>
      </c>
      <c r="L83" s="4">
        <f t="shared" si="10"/>
        <v>0.50387084091891854</v>
      </c>
      <c r="M83" s="4">
        <f t="shared" si="11"/>
        <v>0.90029070873937533</v>
      </c>
      <c r="N83" s="1"/>
      <c r="O83" s="1"/>
      <c r="P83" s="1"/>
      <c r="Q83" s="1"/>
      <c r="R83" s="1"/>
      <c r="S83" s="1"/>
    </row>
    <row r="84" spans="1:19" ht="12.75" customHeight="1" x14ac:dyDescent="0.35">
      <c r="A84" s="8" t="s">
        <v>175</v>
      </c>
      <c r="B84" s="8" t="s">
        <v>176</v>
      </c>
      <c r="C84" s="29" t="s">
        <v>32</v>
      </c>
      <c r="D84" s="29" t="s">
        <v>32</v>
      </c>
      <c r="E84" s="2" t="s">
        <v>20</v>
      </c>
      <c r="F84" s="3">
        <v>34917.153224945003</v>
      </c>
      <c r="G84" s="3">
        <v>777.92997550964299</v>
      </c>
      <c r="H84" s="3">
        <v>777.92997550964299</v>
      </c>
      <c r="I84" s="4">
        <f t="shared" si="8"/>
        <v>2.2279306978378915E-2</v>
      </c>
      <c r="J84" s="4">
        <f t="shared" si="9"/>
        <v>1</v>
      </c>
      <c r="K84" s="3">
        <v>777.92997550964299</v>
      </c>
      <c r="L84" s="4">
        <f t="shared" si="10"/>
        <v>2.2279306978378915E-2</v>
      </c>
      <c r="M84" s="4">
        <f t="shared" si="11"/>
        <v>1</v>
      </c>
      <c r="N84" s="1"/>
      <c r="O84" s="1"/>
      <c r="P84" s="1"/>
      <c r="Q84" s="1"/>
      <c r="R84" s="1"/>
      <c r="S84" s="1"/>
    </row>
    <row r="85" spans="1:19" ht="12.75" customHeight="1" x14ac:dyDescent="0.35">
      <c r="A85" s="8" t="s">
        <v>187</v>
      </c>
      <c r="B85" s="8" t="s">
        <v>188</v>
      </c>
      <c r="C85" s="29" t="s">
        <v>32</v>
      </c>
      <c r="D85" s="29" t="s">
        <v>32</v>
      </c>
      <c r="E85" s="2" t="s">
        <v>20</v>
      </c>
      <c r="F85" s="3">
        <v>10690165.8908753</v>
      </c>
      <c r="G85" s="3">
        <v>4400902.3212930402</v>
      </c>
      <c r="H85" s="3">
        <v>4399321.3554461999</v>
      </c>
      <c r="I85" s="4">
        <f t="shared" si="8"/>
        <v>0.41152975551121102</v>
      </c>
      <c r="J85" s="4">
        <f t="shared" si="9"/>
        <v>0.99964076325002915</v>
      </c>
      <c r="K85" s="3">
        <v>3823730.9746604902</v>
      </c>
      <c r="L85" s="4">
        <f t="shared" si="10"/>
        <v>0.35768677621029948</v>
      </c>
      <c r="M85" s="4">
        <f t="shared" si="11"/>
        <v>0.86885158894802061</v>
      </c>
      <c r="N85" s="1"/>
      <c r="O85" s="1"/>
      <c r="P85" s="1"/>
      <c r="Q85" s="1"/>
      <c r="R85" s="1"/>
      <c r="S85" s="1"/>
    </row>
    <row r="86" spans="1:19" ht="12.75" customHeight="1" x14ac:dyDescent="0.35">
      <c r="A86" s="8" t="s">
        <v>191</v>
      </c>
      <c r="B86" s="8" t="s">
        <v>192</v>
      </c>
      <c r="C86" s="29" t="s">
        <v>84</v>
      </c>
      <c r="D86" s="29" t="s">
        <v>508</v>
      </c>
      <c r="E86" s="2" t="s">
        <v>20</v>
      </c>
      <c r="F86" s="3">
        <v>57340.148190920001</v>
      </c>
      <c r="G86" s="3">
        <v>48017.076945631597</v>
      </c>
      <c r="H86" s="3">
        <v>18626.1911399573</v>
      </c>
      <c r="I86" s="4">
        <f t="shared" si="8"/>
        <v>0.32483681552303378</v>
      </c>
      <c r="J86" s="4">
        <f t="shared" si="9"/>
        <v>0.38790764296309038</v>
      </c>
      <c r="K86" s="3">
        <v>4856.4299872612801</v>
      </c>
      <c r="L86" s="4">
        <f t="shared" si="10"/>
        <v>8.4695107014570142E-2</v>
      </c>
      <c r="M86" s="4">
        <f t="shared" si="11"/>
        <v>0.10113964231433914</v>
      </c>
      <c r="N86" s="1"/>
      <c r="O86" s="1"/>
      <c r="P86" s="1"/>
      <c r="Q86" s="1"/>
      <c r="R86" s="1"/>
      <c r="S86" s="1"/>
    </row>
    <row r="87" spans="1:19" ht="12.75" customHeight="1" x14ac:dyDescent="0.35">
      <c r="A87" s="8" t="s">
        <v>189</v>
      </c>
      <c r="B87" s="8" t="s">
        <v>190</v>
      </c>
      <c r="C87" s="29" t="s">
        <v>507</v>
      </c>
      <c r="D87" s="29" t="s">
        <v>508</v>
      </c>
      <c r="E87" s="2" t="s">
        <v>36</v>
      </c>
      <c r="F87" s="3">
        <v>103466.34078184501</v>
      </c>
      <c r="G87" s="3">
        <v>98201.597327280906</v>
      </c>
      <c r="H87" s="3">
        <v>98166.908840472795</v>
      </c>
      <c r="I87" s="4">
        <f t="shared" si="8"/>
        <v>0.94878110213111844</v>
      </c>
      <c r="J87" s="4">
        <f t="shared" si="9"/>
        <v>0.99964676249926465</v>
      </c>
      <c r="K87" s="3">
        <v>98162.6697502686</v>
      </c>
      <c r="L87" s="4">
        <f t="shared" si="10"/>
        <v>0.9487401314137609</v>
      </c>
      <c r="M87" s="4">
        <f t="shared" si="11"/>
        <v>0.99960359527673903</v>
      </c>
      <c r="N87" s="1"/>
      <c r="O87" s="1"/>
      <c r="P87" s="1"/>
      <c r="Q87" s="1"/>
      <c r="R87" s="1"/>
      <c r="S87" s="1"/>
    </row>
    <row r="88" spans="1:19" ht="12.75" customHeight="1" x14ac:dyDescent="0.35">
      <c r="A88" s="8" t="s">
        <v>179</v>
      </c>
      <c r="B88" s="8" t="s">
        <v>180</v>
      </c>
      <c r="C88" s="29" t="s">
        <v>507</v>
      </c>
      <c r="D88" s="29" t="s">
        <v>508</v>
      </c>
      <c r="E88" s="2" t="s">
        <v>31</v>
      </c>
      <c r="F88" s="3">
        <v>420793.24123854301</v>
      </c>
      <c r="G88" s="3">
        <v>306420.66124824801</v>
      </c>
      <c r="H88" s="3">
        <v>306403.43292965897</v>
      </c>
      <c r="I88" s="4">
        <f t="shared" si="8"/>
        <v>0.72815673566382755</v>
      </c>
      <c r="J88" s="4">
        <f t="shared" si="9"/>
        <v>0.9999437755975108</v>
      </c>
      <c r="K88" s="3">
        <v>304919.76211081998</v>
      </c>
      <c r="L88" s="4">
        <f t="shared" si="10"/>
        <v>0.72463084533709121</v>
      </c>
      <c r="M88" s="4">
        <f t="shared" si="11"/>
        <v>0.99510183441510147</v>
      </c>
      <c r="N88" s="1"/>
      <c r="O88" s="1"/>
      <c r="P88" s="1"/>
      <c r="Q88" s="1"/>
      <c r="R88" s="1"/>
      <c r="S88" s="1"/>
    </row>
    <row r="89" spans="1:19" ht="12.75" customHeight="1" x14ac:dyDescent="0.35">
      <c r="A89" s="8" t="s">
        <v>196</v>
      </c>
      <c r="B89" s="8" t="s">
        <v>197</v>
      </c>
      <c r="C89" s="29" t="s">
        <v>47</v>
      </c>
      <c r="D89" s="29" t="s">
        <v>47</v>
      </c>
      <c r="E89" s="2" t="s">
        <v>20</v>
      </c>
      <c r="F89" s="3">
        <v>164100.46332057699</v>
      </c>
      <c r="G89" s="3">
        <v>154264.131305143</v>
      </c>
      <c r="H89" s="3">
        <v>0</v>
      </c>
      <c r="I89" s="4">
        <f t="shared" si="8"/>
        <v>0</v>
      </c>
      <c r="J89" s="4">
        <f t="shared" si="9"/>
        <v>0</v>
      </c>
      <c r="K89" s="3">
        <v>0</v>
      </c>
      <c r="L89" s="4">
        <f t="shared" si="10"/>
        <v>0</v>
      </c>
      <c r="M89" s="4">
        <f t="shared" si="11"/>
        <v>0</v>
      </c>
      <c r="N89" s="1"/>
      <c r="O89" s="1"/>
      <c r="P89" s="1"/>
      <c r="Q89" s="1"/>
      <c r="R89" s="1"/>
      <c r="S89" s="1"/>
    </row>
    <row r="90" spans="1:19" ht="12.75" customHeight="1" x14ac:dyDescent="0.35">
      <c r="A90" s="8" t="s">
        <v>193</v>
      </c>
      <c r="B90" s="8" t="s">
        <v>194</v>
      </c>
      <c r="C90" s="29" t="s">
        <v>511</v>
      </c>
      <c r="D90" s="29" t="s">
        <v>508</v>
      </c>
      <c r="E90" s="2" t="s">
        <v>36</v>
      </c>
      <c r="F90" s="3">
        <v>17739306.9636182</v>
      </c>
      <c r="G90" s="3">
        <v>13040067.3270062</v>
      </c>
      <c r="H90" s="3">
        <v>13039832.3134246</v>
      </c>
      <c r="I90" s="4">
        <f t="shared" si="8"/>
        <v>0.73508127122261202</v>
      </c>
      <c r="J90" s="4">
        <f t="shared" si="9"/>
        <v>0.99998197757912544</v>
      </c>
      <c r="K90" s="3">
        <v>12938654.634165701</v>
      </c>
      <c r="L90" s="4">
        <f t="shared" si="10"/>
        <v>0.72937768429746286</v>
      </c>
      <c r="M90" s="4">
        <f t="shared" si="11"/>
        <v>0.9922229931566019</v>
      </c>
      <c r="N90" s="1"/>
      <c r="O90" s="1"/>
      <c r="P90" s="1"/>
      <c r="Q90" s="1"/>
      <c r="R90" s="1"/>
      <c r="S90" s="1"/>
    </row>
    <row r="91" spans="1:19" ht="12.75" customHeight="1" x14ac:dyDescent="0.35">
      <c r="A91" s="8" t="s">
        <v>171</v>
      </c>
      <c r="B91" s="8" t="s">
        <v>172</v>
      </c>
      <c r="C91" s="29" t="s">
        <v>32</v>
      </c>
      <c r="D91" s="29" t="s">
        <v>32</v>
      </c>
      <c r="E91" s="2" t="s">
        <v>31</v>
      </c>
      <c r="F91" s="3">
        <v>65230.675705809103</v>
      </c>
      <c r="G91" s="3">
        <v>63363.684546452598</v>
      </c>
      <c r="H91" s="3">
        <v>63324.320897787802</v>
      </c>
      <c r="I91" s="4">
        <f t="shared" si="8"/>
        <v>0.9707751792022058</v>
      </c>
      <c r="J91" s="4">
        <f t="shared" si="9"/>
        <v>0.99937876641886347</v>
      </c>
      <c r="K91" s="3">
        <v>63324.320897787802</v>
      </c>
      <c r="L91" s="4">
        <f t="shared" si="10"/>
        <v>0.9707751792022058</v>
      </c>
      <c r="M91" s="4">
        <f t="shared" si="11"/>
        <v>0.99937876641886347</v>
      </c>
      <c r="N91" s="1"/>
      <c r="O91" s="1"/>
      <c r="P91" s="1"/>
      <c r="Q91" s="1"/>
      <c r="R91" s="1"/>
      <c r="S91" s="1"/>
    </row>
    <row r="92" spans="1:19" ht="12.75" customHeight="1" x14ac:dyDescent="0.35">
      <c r="A92" s="8" t="s">
        <v>177</v>
      </c>
      <c r="B92" s="8" t="s">
        <v>178</v>
      </c>
      <c r="C92" s="29" t="s">
        <v>512</v>
      </c>
      <c r="D92" s="29" t="s">
        <v>28</v>
      </c>
      <c r="E92" s="2" t="s">
        <v>23</v>
      </c>
      <c r="F92" s="3">
        <v>11961257.627635</v>
      </c>
      <c r="G92" s="3">
        <v>5431959.4861572096</v>
      </c>
      <c r="H92" s="3">
        <v>5431215.4645284703</v>
      </c>
      <c r="I92" s="4">
        <f t="shared" si="8"/>
        <v>0.45406725894610961</v>
      </c>
      <c r="J92" s="4">
        <f t="shared" si="9"/>
        <v>0.99986302887003564</v>
      </c>
      <c r="K92" s="3">
        <v>5384129.7720467905</v>
      </c>
      <c r="L92" s="4">
        <f t="shared" si="10"/>
        <v>0.45013074207242448</v>
      </c>
      <c r="M92" s="4">
        <f t="shared" si="11"/>
        <v>0.99119475868104168</v>
      </c>
      <c r="N92" s="1"/>
      <c r="O92" s="1"/>
      <c r="P92" s="1"/>
      <c r="Q92" s="1"/>
      <c r="R92" s="1"/>
      <c r="S92" s="1"/>
    </row>
    <row r="93" spans="1:19" ht="12.75" customHeight="1" x14ac:dyDescent="0.35">
      <c r="A93" s="8" t="s">
        <v>183</v>
      </c>
      <c r="B93" s="8" t="s">
        <v>184</v>
      </c>
      <c r="C93" s="29" t="s">
        <v>512</v>
      </c>
      <c r="D93" s="29" t="s">
        <v>28</v>
      </c>
      <c r="E93" s="2" t="s">
        <v>23</v>
      </c>
      <c r="F93" s="3">
        <v>1818293.4484334199</v>
      </c>
      <c r="G93" s="3">
        <v>665637.31901993998</v>
      </c>
      <c r="H93" s="3">
        <v>665508.91310333495</v>
      </c>
      <c r="I93" s="4">
        <f t="shared" si="8"/>
        <v>0.36600743058097412</v>
      </c>
      <c r="J93" s="4">
        <f t="shared" si="9"/>
        <v>0.99980709327296424</v>
      </c>
      <c r="K93" s="3">
        <v>662707.45397624199</v>
      </c>
      <c r="L93" s="4">
        <f t="shared" si="10"/>
        <v>0.36446672265536034</v>
      </c>
      <c r="M93" s="4">
        <f t="shared" si="11"/>
        <v>0.99559840627924556</v>
      </c>
      <c r="N93" s="1"/>
      <c r="O93" s="1"/>
      <c r="P93" s="1"/>
      <c r="Q93" s="1"/>
      <c r="R93" s="1"/>
      <c r="S93" s="1"/>
    </row>
    <row r="94" spans="1:19" ht="12.75" customHeight="1" x14ac:dyDescent="0.35">
      <c r="A94" s="8" t="s">
        <v>198</v>
      </c>
      <c r="B94" s="8" t="s">
        <v>199</v>
      </c>
      <c r="C94" s="29" t="s">
        <v>509</v>
      </c>
      <c r="D94" s="29" t="s">
        <v>509</v>
      </c>
      <c r="E94" s="2" t="s">
        <v>36</v>
      </c>
      <c r="F94" s="3">
        <v>735449.58716140199</v>
      </c>
      <c r="G94" s="3">
        <v>437702.86782067898</v>
      </c>
      <c r="H94" s="3">
        <v>437689.23466179799</v>
      </c>
      <c r="I94" s="4">
        <f t="shared" si="8"/>
        <v>0.59513152539950043</v>
      </c>
      <c r="J94" s="4">
        <f t="shared" si="9"/>
        <v>0.99996885293681337</v>
      </c>
      <c r="K94" s="3">
        <v>375019.76599170099</v>
      </c>
      <c r="L94" s="4">
        <f t="shared" si="10"/>
        <v>0.50991906520629948</v>
      </c>
      <c r="M94" s="4">
        <f t="shared" si="11"/>
        <v>0.85679074450419546</v>
      </c>
      <c r="N94" s="1"/>
      <c r="O94" s="1"/>
      <c r="P94" s="1"/>
      <c r="Q94" s="1"/>
      <c r="R94" s="1"/>
      <c r="S94" s="1"/>
    </row>
    <row r="95" spans="1:19" ht="12.75" customHeight="1" x14ac:dyDescent="0.35">
      <c r="A95" s="8" t="s">
        <v>204</v>
      </c>
      <c r="B95" s="8" t="s">
        <v>205</v>
      </c>
      <c r="C95" s="29" t="s">
        <v>507</v>
      </c>
      <c r="D95" s="29" t="s">
        <v>508</v>
      </c>
      <c r="E95" s="2" t="s">
        <v>23</v>
      </c>
      <c r="F95" s="3">
        <v>14120389.849404899</v>
      </c>
      <c r="G95" s="3">
        <v>8068072.2010816997</v>
      </c>
      <c r="H95" s="3">
        <v>8066392.5103989299</v>
      </c>
      <c r="I95" s="4">
        <f t="shared" si="8"/>
        <v>0.57125848481717989</v>
      </c>
      <c r="J95" s="4">
        <f t="shared" si="9"/>
        <v>0.9997918101572586</v>
      </c>
      <c r="K95" s="3">
        <v>7845314.3529028399</v>
      </c>
      <c r="L95" s="4">
        <f t="shared" si="10"/>
        <v>0.5556018237862943</v>
      </c>
      <c r="M95" s="4">
        <f t="shared" si="11"/>
        <v>0.97239020144750388</v>
      </c>
      <c r="N95" s="1"/>
      <c r="O95" s="1"/>
      <c r="P95" s="1"/>
      <c r="Q95" s="1"/>
      <c r="R95" s="1"/>
      <c r="S95" s="1"/>
    </row>
    <row r="96" spans="1:19" ht="12.75" customHeight="1" x14ac:dyDescent="0.35">
      <c r="A96" s="8" t="s">
        <v>450</v>
      </c>
      <c r="B96" s="8" t="s">
        <v>494</v>
      </c>
      <c r="C96" s="29" t="s">
        <v>32</v>
      </c>
      <c r="D96" s="29" t="s">
        <v>32</v>
      </c>
      <c r="E96" s="2" t="s">
        <v>31</v>
      </c>
      <c r="F96" s="3">
        <v>857.22741460800103</v>
      </c>
      <c r="G96" s="3">
        <v>0</v>
      </c>
      <c r="H96" s="3">
        <v>0</v>
      </c>
      <c r="I96" s="4">
        <f t="shared" si="8"/>
        <v>0</v>
      </c>
      <c r="J96" s="5" t="str">
        <f t="shared" si="9"/>
        <v>NA</v>
      </c>
      <c r="K96" s="3">
        <v>0</v>
      </c>
      <c r="L96" s="4">
        <f t="shared" si="10"/>
        <v>0</v>
      </c>
      <c r="M96" s="4" t="str">
        <f t="shared" si="11"/>
        <v>NA</v>
      </c>
      <c r="N96" s="1"/>
      <c r="O96" s="1"/>
      <c r="P96" s="1"/>
      <c r="Q96" s="1"/>
      <c r="R96" s="1"/>
      <c r="S96" s="1"/>
    </row>
    <row r="97" spans="1:19" ht="12.75" customHeight="1" x14ac:dyDescent="0.35">
      <c r="A97" s="8" t="s">
        <v>200</v>
      </c>
      <c r="B97" s="8" t="s">
        <v>201</v>
      </c>
      <c r="C97" s="29" t="s">
        <v>511</v>
      </c>
      <c r="D97" s="29" t="s">
        <v>508</v>
      </c>
      <c r="E97" s="2" t="s">
        <v>27</v>
      </c>
      <c r="F97" s="3">
        <v>9353216.3667993098</v>
      </c>
      <c r="G97" s="3">
        <v>5810757.1598928003</v>
      </c>
      <c r="H97" s="3">
        <v>5810240.6466393499</v>
      </c>
      <c r="I97" s="4">
        <f t="shared" si="8"/>
        <v>0.62120242051319363</v>
      </c>
      <c r="J97" s="4">
        <f t="shared" si="9"/>
        <v>0.99991111085195306</v>
      </c>
      <c r="K97" s="3">
        <v>5639110.2020798502</v>
      </c>
      <c r="L97" s="4">
        <f t="shared" si="10"/>
        <v>0.60290599307600168</v>
      </c>
      <c r="M97" s="4">
        <f t="shared" si="11"/>
        <v>0.97046048336046509</v>
      </c>
      <c r="N97" s="1"/>
      <c r="O97" s="1"/>
      <c r="P97" s="1"/>
      <c r="Q97" s="1"/>
      <c r="R97" s="1"/>
      <c r="S97" s="1"/>
    </row>
    <row r="98" spans="1:19" ht="12.75" customHeight="1" x14ac:dyDescent="0.35">
      <c r="A98" s="8" t="s">
        <v>206</v>
      </c>
      <c r="B98" s="8" t="s">
        <v>207</v>
      </c>
      <c r="C98" s="29" t="s">
        <v>32</v>
      </c>
      <c r="D98" s="29" t="s">
        <v>32</v>
      </c>
      <c r="E98" s="2" t="s">
        <v>20</v>
      </c>
      <c r="F98" s="3">
        <v>9373743.0081118196</v>
      </c>
      <c r="G98" s="3">
        <v>5608041.4421524899</v>
      </c>
      <c r="H98" s="3">
        <v>5607880.3401254797</v>
      </c>
      <c r="I98" s="4">
        <f t="shared" si="8"/>
        <v>0.59825411634099102</v>
      </c>
      <c r="J98" s="4">
        <f t="shared" si="9"/>
        <v>0.99997127303200739</v>
      </c>
      <c r="K98" s="3">
        <v>5501254.6547606504</v>
      </c>
      <c r="L98" s="4">
        <f t="shared" si="10"/>
        <v>0.58687918476109191</v>
      </c>
      <c r="M98" s="4">
        <f t="shared" si="11"/>
        <v>0.98095827420439807</v>
      </c>
      <c r="N98" s="1"/>
      <c r="O98" s="1"/>
      <c r="P98" s="1"/>
      <c r="Q98" s="1"/>
      <c r="R98" s="1"/>
      <c r="S98" s="1"/>
    </row>
    <row r="99" spans="1:19" ht="12.75" customHeight="1" x14ac:dyDescent="0.35">
      <c r="A99" s="8" t="s">
        <v>219</v>
      </c>
      <c r="B99" s="8" t="s">
        <v>220</v>
      </c>
      <c r="C99" s="29" t="s">
        <v>32</v>
      </c>
      <c r="D99" s="29" t="s">
        <v>32</v>
      </c>
      <c r="E99" s="2" t="s">
        <v>20</v>
      </c>
      <c r="F99" s="3">
        <v>359226.37622231798</v>
      </c>
      <c r="G99" s="3">
        <v>275976.06953044701</v>
      </c>
      <c r="H99" s="3">
        <v>272155.17324865999</v>
      </c>
      <c r="I99" s="4">
        <f t="shared" si="8"/>
        <v>0.75761467214820721</v>
      </c>
      <c r="J99" s="4">
        <f t="shared" si="9"/>
        <v>0.9861549724645039</v>
      </c>
      <c r="K99" s="3">
        <v>195984.11586398701</v>
      </c>
      <c r="L99" s="4">
        <f t="shared" si="10"/>
        <v>0.54557273306316567</v>
      </c>
      <c r="M99" s="4">
        <f t="shared" si="11"/>
        <v>0.71014894949927931</v>
      </c>
      <c r="N99" s="1"/>
      <c r="O99" s="1"/>
      <c r="P99" s="1"/>
      <c r="Q99" s="1"/>
      <c r="R99" s="1"/>
      <c r="S99" s="1"/>
    </row>
    <row r="100" spans="1:19" ht="12.75" customHeight="1" x14ac:dyDescent="0.35">
      <c r="A100" s="8" t="s">
        <v>212</v>
      </c>
      <c r="B100" s="8" t="s">
        <v>213</v>
      </c>
      <c r="C100" s="29" t="s">
        <v>510</v>
      </c>
      <c r="D100" s="29" t="s">
        <v>24</v>
      </c>
      <c r="E100" s="2" t="s">
        <v>27</v>
      </c>
      <c r="F100" s="3">
        <v>1378037864.48469</v>
      </c>
      <c r="G100" s="3">
        <v>1007824072.4188499</v>
      </c>
      <c r="H100" s="3">
        <v>931452432.27608001</v>
      </c>
      <c r="I100" s="4">
        <f t="shared" si="8"/>
        <v>0.67592658829036734</v>
      </c>
      <c r="J100" s="4">
        <f t="shared" si="9"/>
        <v>0.92422125822072043</v>
      </c>
      <c r="K100" s="3">
        <v>602241850.52759802</v>
      </c>
      <c r="L100" s="4">
        <f t="shared" si="10"/>
        <v>0.4370285215296339</v>
      </c>
      <c r="M100" s="4">
        <f t="shared" si="11"/>
        <v>0.59756644736831344</v>
      </c>
      <c r="N100" s="1"/>
      <c r="O100" s="1"/>
      <c r="P100" s="1"/>
      <c r="Q100" s="1"/>
      <c r="R100" s="1"/>
      <c r="S100" s="1"/>
    </row>
    <row r="101" spans="1:19" ht="12.75" customHeight="1" x14ac:dyDescent="0.35">
      <c r="A101" s="8" t="s">
        <v>208</v>
      </c>
      <c r="B101" s="8" t="s">
        <v>209</v>
      </c>
      <c r="C101" s="29" t="s">
        <v>510</v>
      </c>
      <c r="D101" s="29" t="s">
        <v>24</v>
      </c>
      <c r="E101" s="2" t="s">
        <v>36</v>
      </c>
      <c r="F101" s="3">
        <v>277357746.59928501</v>
      </c>
      <c r="G101" s="3">
        <v>149364732.55932999</v>
      </c>
      <c r="H101" s="3">
        <v>149230646.133578</v>
      </c>
      <c r="I101" s="4">
        <f t="shared" si="8"/>
        <v>0.53804390886251419</v>
      </c>
      <c r="J101" s="4">
        <f t="shared" si="9"/>
        <v>0.99910228858275685</v>
      </c>
      <c r="K101" s="3">
        <v>141939453.26095599</v>
      </c>
      <c r="L101" s="4">
        <f t="shared" si="10"/>
        <v>0.51175586404667561</v>
      </c>
      <c r="M101" s="4">
        <f t="shared" si="11"/>
        <v>0.95028760021764469</v>
      </c>
      <c r="N101" s="1"/>
      <c r="O101" s="1"/>
      <c r="P101" s="1"/>
      <c r="Q101" s="1"/>
      <c r="R101" s="1"/>
      <c r="S101" s="1"/>
    </row>
    <row r="102" spans="1:19" ht="12.75" customHeight="1" x14ac:dyDescent="0.35">
      <c r="A102" s="8" t="s">
        <v>216</v>
      </c>
      <c r="B102" s="8" t="s">
        <v>482</v>
      </c>
      <c r="C102" s="29" t="s">
        <v>504</v>
      </c>
      <c r="D102" s="29" t="s">
        <v>24</v>
      </c>
      <c r="E102" s="2" t="s">
        <v>36</v>
      </c>
      <c r="F102" s="3">
        <v>79232324.383568197</v>
      </c>
      <c r="G102" s="3">
        <v>41761283.759983599</v>
      </c>
      <c r="H102" s="3">
        <v>33556241.643751003</v>
      </c>
      <c r="I102" s="4">
        <f t="shared" si="8"/>
        <v>0.42351706711648801</v>
      </c>
      <c r="J102" s="4">
        <f t="shared" si="9"/>
        <v>0.8035251463199794</v>
      </c>
      <c r="K102" s="3">
        <v>13463114.307538601</v>
      </c>
      <c r="L102" s="4">
        <f t="shared" si="10"/>
        <v>0.16991946673636504</v>
      </c>
      <c r="M102" s="4">
        <f t="shared" si="11"/>
        <v>0.32238267350485988</v>
      </c>
      <c r="N102" s="1"/>
      <c r="O102" s="1"/>
      <c r="P102" s="1"/>
      <c r="Q102" s="1"/>
      <c r="R102" s="1"/>
      <c r="S102" s="1"/>
    </row>
    <row r="103" spans="1:19" ht="12.75" customHeight="1" x14ac:dyDescent="0.35">
      <c r="A103" s="8" t="s">
        <v>217</v>
      </c>
      <c r="B103" s="8" t="s">
        <v>218</v>
      </c>
      <c r="C103" s="29" t="s">
        <v>504</v>
      </c>
      <c r="D103" s="29" t="s">
        <v>24</v>
      </c>
      <c r="E103" s="2" t="s">
        <v>36</v>
      </c>
      <c r="F103" s="3">
        <v>42903199.125897601</v>
      </c>
      <c r="G103" s="3">
        <v>26823153.024057001</v>
      </c>
      <c r="H103" s="3">
        <v>18326878.670668598</v>
      </c>
      <c r="I103" s="4">
        <f t="shared" si="8"/>
        <v>0.42716811436110297</v>
      </c>
      <c r="J103" s="4">
        <f t="shared" si="9"/>
        <v>0.68324848515130521</v>
      </c>
      <c r="K103" s="3">
        <v>7016762.2059792103</v>
      </c>
      <c r="L103" s="4">
        <f t="shared" si="10"/>
        <v>0.16354869447820947</v>
      </c>
      <c r="M103" s="4">
        <f t="shared" si="11"/>
        <v>0.26159348976185071</v>
      </c>
      <c r="N103" s="1"/>
      <c r="O103" s="1"/>
      <c r="P103" s="1"/>
      <c r="Q103" s="1"/>
      <c r="R103" s="1"/>
      <c r="S103" s="1"/>
    </row>
    <row r="104" spans="1:19" ht="12.75" customHeight="1" x14ac:dyDescent="0.35">
      <c r="A104" s="8" t="s">
        <v>214</v>
      </c>
      <c r="B104" s="8" t="s">
        <v>215</v>
      </c>
      <c r="C104" s="29" t="s">
        <v>32</v>
      </c>
      <c r="D104" s="29" t="s">
        <v>32</v>
      </c>
      <c r="E104" s="2" t="s">
        <v>20</v>
      </c>
      <c r="F104" s="3">
        <v>5349399.3072168296</v>
      </c>
      <c r="G104" s="3">
        <v>3362716.0647706501</v>
      </c>
      <c r="H104" s="3">
        <v>3362113.3948724102</v>
      </c>
      <c r="I104" s="4">
        <f t="shared" si="8"/>
        <v>0.62850297795803189</v>
      </c>
      <c r="J104" s="4">
        <f t="shared" si="9"/>
        <v>0.99982077883275555</v>
      </c>
      <c r="K104" s="3">
        <v>3352346.6054046098</v>
      </c>
      <c r="L104" s="4">
        <f t="shared" si="10"/>
        <v>0.6266772048371837</v>
      </c>
      <c r="M104" s="4">
        <f t="shared" si="11"/>
        <v>0.99691634406048268</v>
      </c>
      <c r="N104" s="1"/>
      <c r="O104" s="1"/>
      <c r="P104" s="1"/>
      <c r="Q104" s="1"/>
      <c r="R104" s="1"/>
      <c r="S104" s="1"/>
    </row>
    <row r="105" spans="1:19" ht="12.75" customHeight="1" x14ac:dyDescent="0.35">
      <c r="A105" s="8" t="s">
        <v>210</v>
      </c>
      <c r="B105" s="8" t="s">
        <v>211</v>
      </c>
      <c r="C105" s="29" t="s">
        <v>32</v>
      </c>
      <c r="D105" s="29" t="s">
        <v>32</v>
      </c>
      <c r="E105" s="2" t="s">
        <v>20</v>
      </c>
      <c r="F105" s="3">
        <v>92412.791559434903</v>
      </c>
      <c r="G105" s="3">
        <v>81129.8636342721</v>
      </c>
      <c r="H105" s="3">
        <v>81129.863634271896</v>
      </c>
      <c r="I105" s="4">
        <f t="shared" si="8"/>
        <v>0.87790729254286792</v>
      </c>
      <c r="J105" s="4">
        <f t="shared" si="9"/>
        <v>0.99999999999999745</v>
      </c>
      <c r="K105" s="3">
        <v>81129.8532144153</v>
      </c>
      <c r="L105" s="4">
        <f t="shared" si="10"/>
        <v>0.87790717978946642</v>
      </c>
      <c r="M105" s="4">
        <f t="shared" si="11"/>
        <v>0.99999987156570547</v>
      </c>
      <c r="N105" s="1"/>
      <c r="O105" s="1"/>
      <c r="P105" s="1"/>
      <c r="Q105" s="1"/>
      <c r="R105" s="1"/>
      <c r="S105" s="1"/>
    </row>
    <row r="106" spans="1:19" ht="12.75" customHeight="1" x14ac:dyDescent="0.35">
      <c r="A106" s="8" t="s">
        <v>221</v>
      </c>
      <c r="B106" s="8" t="s">
        <v>222</v>
      </c>
      <c r="C106" s="29" t="s">
        <v>504</v>
      </c>
      <c r="D106" s="29" t="s">
        <v>24</v>
      </c>
      <c r="E106" s="2" t="s">
        <v>20</v>
      </c>
      <c r="F106" s="3">
        <v>7451411.4778391495</v>
      </c>
      <c r="G106" s="3">
        <v>2943239.8464875598</v>
      </c>
      <c r="H106" s="3">
        <v>2892315.4966205601</v>
      </c>
      <c r="I106" s="4">
        <f t="shared" si="8"/>
        <v>0.38815672778539251</v>
      </c>
      <c r="J106" s="4">
        <f t="shared" si="9"/>
        <v>0.98269785932404641</v>
      </c>
      <c r="K106" s="3">
        <v>2326351.27646507</v>
      </c>
      <c r="L106" s="4">
        <f t="shared" si="10"/>
        <v>0.31220276633276106</v>
      </c>
      <c r="M106" s="4">
        <f t="shared" si="11"/>
        <v>0.79040492715580757</v>
      </c>
      <c r="N106" s="1"/>
      <c r="O106" s="1"/>
      <c r="P106" s="1"/>
      <c r="Q106" s="1"/>
      <c r="R106" s="1"/>
      <c r="S106" s="1"/>
    </row>
    <row r="107" spans="1:19" ht="12.75" customHeight="1" x14ac:dyDescent="0.35">
      <c r="A107" s="8" t="s">
        <v>223</v>
      </c>
      <c r="B107" s="8" t="s">
        <v>224</v>
      </c>
      <c r="C107" s="29" t="s">
        <v>32</v>
      </c>
      <c r="D107" s="29" t="s">
        <v>32</v>
      </c>
      <c r="E107" s="2" t="s">
        <v>20</v>
      </c>
      <c r="F107" s="3">
        <v>61473982.645877503</v>
      </c>
      <c r="G107" s="3">
        <v>36257367.4779642</v>
      </c>
      <c r="H107" s="3">
        <v>36250567.953216001</v>
      </c>
      <c r="I107" s="4">
        <f t="shared" si="8"/>
        <v>0.58968959538604082</v>
      </c>
      <c r="J107" s="4">
        <f t="shared" si="9"/>
        <v>0.99981246501825227</v>
      </c>
      <c r="K107" s="3">
        <v>35090184.6398931</v>
      </c>
      <c r="L107" s="4">
        <f t="shared" si="10"/>
        <v>0.57081358860432119</v>
      </c>
      <c r="M107" s="4">
        <f t="shared" si="11"/>
        <v>0.96780839538942065</v>
      </c>
      <c r="N107" s="1"/>
      <c r="O107" s="1"/>
      <c r="P107" s="1"/>
      <c r="Q107" s="1"/>
      <c r="R107" s="1"/>
      <c r="S107" s="1"/>
    </row>
    <row r="108" spans="1:19" ht="12.75" customHeight="1" x14ac:dyDescent="0.35">
      <c r="A108" s="8" t="s">
        <v>225</v>
      </c>
      <c r="B108" s="8" t="s">
        <v>226</v>
      </c>
      <c r="C108" s="29" t="s">
        <v>507</v>
      </c>
      <c r="D108" s="29" t="s">
        <v>508</v>
      </c>
      <c r="E108" s="2" t="s">
        <v>36</v>
      </c>
      <c r="F108" s="3">
        <v>2761137.6161915902</v>
      </c>
      <c r="G108" s="3">
        <v>1788254.2728627501</v>
      </c>
      <c r="H108" s="3">
        <v>1786138.0019338401</v>
      </c>
      <c r="I108" s="4">
        <f t="shared" ref="I108:I139" si="12">IF(F108&gt;0,H108/F108,"NA")</f>
        <v>0.6468848171347007</v>
      </c>
      <c r="J108" s="4">
        <f t="shared" ref="J108:J139" si="13">IF(G108&gt;0,H108/G108,"NA")</f>
        <v>0.99881657157987824</v>
      </c>
      <c r="K108" s="3">
        <v>1768306.20402668</v>
      </c>
      <c r="L108" s="4">
        <f t="shared" ref="L108:L139" si="14">IF(F108&gt;0,K108/F108,"NA")</f>
        <v>0.64042668270395275</v>
      </c>
      <c r="M108" s="4">
        <f t="shared" ref="M108:M139" si="15">IF(G108&gt;0,K108/G108,"NA")</f>
        <v>0.98884494831703318</v>
      </c>
      <c r="N108" s="1"/>
      <c r="O108" s="1"/>
      <c r="P108" s="1"/>
      <c r="Q108" s="1"/>
      <c r="R108" s="1"/>
      <c r="S108" s="1"/>
    </row>
    <row r="109" spans="1:19" ht="12.75" customHeight="1" x14ac:dyDescent="0.35">
      <c r="A109" s="8" t="s">
        <v>231</v>
      </c>
      <c r="B109" s="8" t="s">
        <v>232</v>
      </c>
      <c r="C109" s="29" t="s">
        <v>513</v>
      </c>
      <c r="D109" s="29" t="s">
        <v>24</v>
      </c>
      <c r="E109" s="2" t="s">
        <v>20</v>
      </c>
      <c r="F109" s="3">
        <v>128131740.09610701</v>
      </c>
      <c r="G109" s="3">
        <v>29432964.664721999</v>
      </c>
      <c r="H109" s="3">
        <v>29386912.879537199</v>
      </c>
      <c r="I109" s="4">
        <f t="shared" si="12"/>
        <v>0.22934920619586632</v>
      </c>
      <c r="J109" s="4">
        <f t="shared" si="13"/>
        <v>0.99843536708892944</v>
      </c>
      <c r="K109" s="3">
        <v>28672348.945399299</v>
      </c>
      <c r="L109" s="4">
        <f t="shared" si="14"/>
        <v>0.2237724152024565</v>
      </c>
      <c r="M109" s="4">
        <f t="shared" si="15"/>
        <v>0.9741576926420068</v>
      </c>
      <c r="N109" s="1"/>
      <c r="O109" s="1"/>
      <c r="P109" s="1"/>
      <c r="Q109" s="1"/>
      <c r="R109" s="1"/>
      <c r="S109" s="1"/>
    </row>
    <row r="110" spans="1:19" ht="12.75" customHeight="1" x14ac:dyDescent="0.35">
      <c r="A110" s="8" t="s">
        <v>227</v>
      </c>
      <c r="B110" s="8" t="s">
        <v>228</v>
      </c>
      <c r="C110" s="29" t="s">
        <v>32</v>
      </c>
      <c r="D110" s="29" t="s">
        <v>32</v>
      </c>
      <c r="E110" s="2" t="s">
        <v>31</v>
      </c>
      <c r="F110" s="3">
        <v>107520.285497844</v>
      </c>
      <c r="G110" s="3">
        <v>101247.41176695599</v>
      </c>
      <c r="H110" s="3">
        <v>101246.575767801</v>
      </c>
      <c r="I110" s="4">
        <f t="shared" si="12"/>
        <v>0.94165092009387563</v>
      </c>
      <c r="J110" s="4">
        <f t="shared" si="13"/>
        <v>0.99999174300715044</v>
      </c>
      <c r="K110" s="3">
        <v>101246.575767801</v>
      </c>
      <c r="L110" s="4">
        <f t="shared" si="14"/>
        <v>0.94165092009387563</v>
      </c>
      <c r="M110" s="4">
        <f t="shared" si="15"/>
        <v>0.99999174300715044</v>
      </c>
      <c r="N110" s="1"/>
      <c r="O110" s="1"/>
      <c r="P110" s="1"/>
      <c r="Q110" s="1"/>
      <c r="R110" s="1"/>
      <c r="S110" s="1"/>
    </row>
    <row r="111" spans="1:19" ht="12.75" customHeight="1" x14ac:dyDescent="0.35">
      <c r="A111" s="8" t="s">
        <v>229</v>
      </c>
      <c r="B111" s="8" t="s">
        <v>230</v>
      </c>
      <c r="C111" s="29" t="s">
        <v>504</v>
      </c>
      <c r="D111" s="29" t="s">
        <v>24</v>
      </c>
      <c r="E111" s="2" t="s">
        <v>36</v>
      </c>
      <c r="F111" s="3">
        <v>6973835.2664390001</v>
      </c>
      <c r="G111" s="3">
        <v>3136931.1677594599</v>
      </c>
      <c r="H111" s="3">
        <v>2773162.3147729901</v>
      </c>
      <c r="I111" s="4">
        <f t="shared" si="12"/>
        <v>0.39765239768690869</v>
      </c>
      <c r="J111" s="4">
        <f t="shared" si="13"/>
        <v>0.88403671182677235</v>
      </c>
      <c r="K111" s="3">
        <v>1358430.8212744701</v>
      </c>
      <c r="L111" s="4">
        <f t="shared" si="14"/>
        <v>0.19478963430808366</v>
      </c>
      <c r="M111" s="4">
        <f t="shared" si="15"/>
        <v>0.43304451026406282</v>
      </c>
      <c r="N111" s="1"/>
      <c r="O111" s="1"/>
      <c r="P111" s="1"/>
      <c r="Q111" s="1"/>
      <c r="R111" s="1"/>
      <c r="S111" s="1"/>
    </row>
    <row r="112" spans="1:19" ht="12.75" customHeight="1" x14ac:dyDescent="0.35">
      <c r="A112" s="8" t="s">
        <v>233</v>
      </c>
      <c r="B112" s="8" t="s">
        <v>234</v>
      </c>
      <c r="C112" s="29" t="s">
        <v>504</v>
      </c>
      <c r="D112" s="29" t="s">
        <v>24</v>
      </c>
      <c r="E112" s="2" t="s">
        <v>36</v>
      </c>
      <c r="F112" s="3">
        <v>17793936.744333599</v>
      </c>
      <c r="G112" s="3">
        <v>8040773.1866950803</v>
      </c>
      <c r="H112" s="3">
        <v>6632075.5395315299</v>
      </c>
      <c r="I112" s="4">
        <f t="shared" si="12"/>
        <v>0.37271547240064712</v>
      </c>
      <c r="J112" s="4">
        <f t="shared" si="13"/>
        <v>0.82480569785322433</v>
      </c>
      <c r="K112" s="3">
        <v>3763506.39111915</v>
      </c>
      <c r="L112" s="4">
        <f t="shared" si="14"/>
        <v>0.21150498876071491</v>
      </c>
      <c r="M112" s="4">
        <f t="shared" si="15"/>
        <v>0.46805279837348912</v>
      </c>
      <c r="N112" s="1"/>
      <c r="O112" s="1"/>
      <c r="P112" s="1"/>
      <c r="Q112" s="1"/>
      <c r="R112" s="1"/>
      <c r="S112" s="1"/>
    </row>
    <row r="113" spans="1:19" ht="12.75" customHeight="1" x14ac:dyDescent="0.35">
      <c r="A113" s="8" t="s">
        <v>235</v>
      </c>
      <c r="B113" s="8" t="s">
        <v>236</v>
      </c>
      <c r="C113" s="29" t="s">
        <v>505</v>
      </c>
      <c r="D113" s="29" t="s">
        <v>28</v>
      </c>
      <c r="E113" s="2" t="s">
        <v>27</v>
      </c>
      <c r="F113" s="3">
        <v>53093521.372558199</v>
      </c>
      <c r="G113" s="3">
        <v>38023295.525236301</v>
      </c>
      <c r="H113" s="3">
        <v>37540105.5056981</v>
      </c>
      <c r="I113" s="4">
        <f t="shared" si="12"/>
        <v>0.70705623841143439</v>
      </c>
      <c r="J113" s="4">
        <f t="shared" si="13"/>
        <v>0.9872922635225686</v>
      </c>
      <c r="K113" s="3">
        <v>32419318.0008462</v>
      </c>
      <c r="L113" s="4">
        <f t="shared" si="14"/>
        <v>0.61060779475068638</v>
      </c>
      <c r="M113" s="4">
        <f t="shared" si="15"/>
        <v>0.85261725878887307</v>
      </c>
      <c r="N113" s="1"/>
      <c r="O113" s="1"/>
      <c r="P113" s="1"/>
      <c r="Q113" s="1"/>
      <c r="R113" s="1"/>
      <c r="S113" s="1"/>
    </row>
    <row r="114" spans="1:19" ht="12.75" customHeight="1" x14ac:dyDescent="0.35">
      <c r="A114" s="8" t="s">
        <v>241</v>
      </c>
      <c r="B114" s="8" t="s">
        <v>242</v>
      </c>
      <c r="C114" s="29" t="s">
        <v>47</v>
      </c>
      <c r="D114" s="29" t="s">
        <v>47</v>
      </c>
      <c r="E114" s="2" t="s">
        <v>27</v>
      </c>
      <c r="F114" s="3">
        <v>118666.74997295901</v>
      </c>
      <c r="G114" s="3">
        <v>103482.393709567</v>
      </c>
      <c r="H114" s="3">
        <v>0</v>
      </c>
      <c r="I114" s="4">
        <f t="shared" si="12"/>
        <v>0</v>
      </c>
      <c r="J114" s="4">
        <f t="shared" si="13"/>
        <v>0</v>
      </c>
      <c r="K114" s="3">
        <v>0</v>
      </c>
      <c r="L114" s="4">
        <f t="shared" si="14"/>
        <v>0</v>
      </c>
      <c r="M114" s="4">
        <f t="shared" si="15"/>
        <v>0</v>
      </c>
      <c r="N114" s="1"/>
      <c r="O114" s="1"/>
      <c r="P114" s="1"/>
      <c r="Q114" s="1"/>
      <c r="R114" s="1"/>
      <c r="S114" s="1"/>
    </row>
    <row r="115" spans="1:19" ht="12.75" customHeight="1" x14ac:dyDescent="0.35">
      <c r="A115" s="8" t="s">
        <v>246</v>
      </c>
      <c r="B115" s="8" t="s">
        <v>247</v>
      </c>
      <c r="C115" s="29" t="s">
        <v>504</v>
      </c>
      <c r="D115" s="29" t="s">
        <v>24</v>
      </c>
      <c r="E115" s="2" t="s">
        <v>20</v>
      </c>
      <c r="F115" s="3">
        <v>3497451.3429360399</v>
      </c>
      <c r="G115" s="3">
        <v>776496.31290575396</v>
      </c>
      <c r="H115" s="3">
        <v>487047.86453131097</v>
      </c>
      <c r="I115" s="4">
        <f t="shared" si="12"/>
        <v>0.13925793864581518</v>
      </c>
      <c r="J115" s="4">
        <f t="shared" si="13"/>
        <v>0.62723783286067669</v>
      </c>
      <c r="K115" s="3">
        <v>154878.60448321101</v>
      </c>
      <c r="L115" s="4">
        <f t="shared" si="14"/>
        <v>4.4283276390971474E-2</v>
      </c>
      <c r="M115" s="4">
        <f t="shared" si="15"/>
        <v>0.19945826130665628</v>
      </c>
      <c r="N115" s="1"/>
      <c r="O115" s="1"/>
      <c r="P115" s="1"/>
      <c r="Q115" s="1"/>
      <c r="R115" s="1"/>
      <c r="S115" s="1"/>
    </row>
    <row r="116" spans="1:19" ht="12.75" customHeight="1" x14ac:dyDescent="0.35">
      <c r="A116" s="8" t="s">
        <v>237</v>
      </c>
      <c r="B116" s="8" t="s">
        <v>238</v>
      </c>
      <c r="C116" s="29" t="s">
        <v>504</v>
      </c>
      <c r="D116" s="29" t="s">
        <v>24</v>
      </c>
      <c r="E116" s="2" t="s">
        <v>27</v>
      </c>
      <c r="F116" s="3">
        <v>5618572.8402390201</v>
      </c>
      <c r="G116" s="3">
        <v>2710923.7674998799</v>
      </c>
      <c r="H116" s="3">
        <v>2653779.5363232899</v>
      </c>
      <c r="I116" s="4">
        <f t="shared" si="12"/>
        <v>0.47232270752413974</v>
      </c>
      <c r="J116" s="4">
        <f t="shared" si="13"/>
        <v>0.97892075319060312</v>
      </c>
      <c r="K116" s="3">
        <v>1732895.9704254</v>
      </c>
      <c r="L116" s="4">
        <f t="shared" si="14"/>
        <v>0.30842280054016008</v>
      </c>
      <c r="M116" s="4">
        <f t="shared" si="15"/>
        <v>0.63922711187985359</v>
      </c>
      <c r="N116" s="1"/>
      <c r="O116" s="1"/>
      <c r="P116" s="1"/>
      <c r="Q116" s="1"/>
      <c r="R116" s="1"/>
      <c r="S116" s="1"/>
    </row>
    <row r="117" spans="1:19" ht="12.75" customHeight="1" x14ac:dyDescent="0.35">
      <c r="A117" s="8" t="s">
        <v>248</v>
      </c>
      <c r="B117" s="8" t="s">
        <v>484</v>
      </c>
      <c r="C117" s="29" t="s">
        <v>510</v>
      </c>
      <c r="D117" s="29" t="s">
        <v>24</v>
      </c>
      <c r="E117" s="2" t="s">
        <v>27</v>
      </c>
      <c r="F117" s="3">
        <v>7379673.8092823504</v>
      </c>
      <c r="G117" s="3">
        <v>4851315.9120667502</v>
      </c>
      <c r="H117" s="3">
        <v>4836462.1617145902</v>
      </c>
      <c r="I117" s="4">
        <f t="shared" si="12"/>
        <v>0.65537614354053964</v>
      </c>
      <c r="J117" s="4">
        <f t="shared" si="13"/>
        <v>0.99693820179485448</v>
      </c>
      <c r="K117" s="3">
        <v>4630390.51715854</v>
      </c>
      <c r="L117" s="4">
        <f t="shared" si="14"/>
        <v>0.62745192224272994</v>
      </c>
      <c r="M117" s="4">
        <f t="shared" si="15"/>
        <v>0.95446072799367709</v>
      </c>
      <c r="N117" s="1"/>
      <c r="O117" s="1"/>
      <c r="P117" s="1"/>
      <c r="Q117" s="1"/>
      <c r="R117" s="1"/>
      <c r="S117" s="1"/>
    </row>
    <row r="118" spans="1:19" ht="12.75" customHeight="1" x14ac:dyDescent="0.35">
      <c r="A118" s="8" t="s">
        <v>267</v>
      </c>
      <c r="B118" s="8" t="s">
        <v>268</v>
      </c>
      <c r="C118" s="29" t="s">
        <v>32</v>
      </c>
      <c r="D118" s="29" t="s">
        <v>32</v>
      </c>
      <c r="E118" s="2" t="s">
        <v>20</v>
      </c>
      <c r="F118" s="3">
        <v>2426876.8992522801</v>
      </c>
      <c r="G118" s="3">
        <v>1194936.7847889999</v>
      </c>
      <c r="H118" s="3">
        <v>1194629.3573672201</v>
      </c>
      <c r="I118" s="4">
        <f t="shared" si="12"/>
        <v>0.49224967188705987</v>
      </c>
      <c r="J118" s="4">
        <f t="shared" si="13"/>
        <v>0.99974272494939209</v>
      </c>
      <c r="K118" s="3">
        <v>1194394.17949949</v>
      </c>
      <c r="L118" s="4">
        <f t="shared" si="14"/>
        <v>0.49215276632592381</v>
      </c>
      <c r="M118" s="4">
        <f t="shared" si="15"/>
        <v>0.99954591297513218</v>
      </c>
      <c r="N118" s="1"/>
      <c r="O118" s="1"/>
      <c r="P118" s="1"/>
      <c r="Q118" s="1"/>
      <c r="R118" s="1"/>
      <c r="S118" s="1"/>
    </row>
    <row r="119" spans="1:19" ht="12.75" customHeight="1" x14ac:dyDescent="0.35">
      <c r="A119" s="8" t="s">
        <v>249</v>
      </c>
      <c r="B119" s="8" t="s">
        <v>250</v>
      </c>
      <c r="C119" s="29" t="s">
        <v>504</v>
      </c>
      <c r="D119" s="29" t="s">
        <v>24</v>
      </c>
      <c r="E119" s="2" t="s">
        <v>36</v>
      </c>
      <c r="F119" s="3">
        <v>9488584.8630608805</v>
      </c>
      <c r="G119" s="3">
        <v>2962246.0212324499</v>
      </c>
      <c r="H119" s="3">
        <v>2932507.6369175301</v>
      </c>
      <c r="I119" s="4">
        <f t="shared" si="12"/>
        <v>0.30905637450045903</v>
      </c>
      <c r="J119" s="4">
        <f t="shared" si="13"/>
        <v>0.98996086614624024</v>
      </c>
      <c r="K119" s="3">
        <v>2337272.2253356199</v>
      </c>
      <c r="L119" s="4">
        <f t="shared" si="14"/>
        <v>0.24632463734762336</v>
      </c>
      <c r="M119" s="4">
        <f t="shared" si="15"/>
        <v>0.7890202935822298</v>
      </c>
      <c r="N119" s="1"/>
      <c r="O119" s="1"/>
      <c r="P119" s="1"/>
      <c r="Q119" s="1"/>
      <c r="R119" s="1"/>
      <c r="S119" s="1"/>
    </row>
    <row r="120" spans="1:19" ht="12.75" customHeight="1" x14ac:dyDescent="0.35">
      <c r="A120" s="8" t="s">
        <v>261</v>
      </c>
      <c r="B120" s="8" t="s">
        <v>262</v>
      </c>
      <c r="C120" s="29" t="s">
        <v>505</v>
      </c>
      <c r="D120" s="29" t="s">
        <v>28</v>
      </c>
      <c r="E120" s="2" t="s">
        <v>27</v>
      </c>
      <c r="F120" s="3">
        <v>1873812.6081622599</v>
      </c>
      <c r="G120" s="3">
        <v>1071327.96578198</v>
      </c>
      <c r="H120" s="3">
        <v>962797.89316629001</v>
      </c>
      <c r="I120" s="4">
        <f t="shared" si="12"/>
        <v>0.51381759786030745</v>
      </c>
      <c r="J120" s="4">
        <f t="shared" si="13"/>
        <v>0.89869575323139073</v>
      </c>
      <c r="K120" s="3">
        <v>441760.01508947898</v>
      </c>
      <c r="L120" s="4">
        <f t="shared" si="14"/>
        <v>0.23575463905258634</v>
      </c>
      <c r="M120" s="4">
        <f t="shared" si="15"/>
        <v>0.41234806632442483</v>
      </c>
      <c r="N120" s="1"/>
      <c r="O120" s="1"/>
      <c r="P120" s="1"/>
      <c r="Q120" s="1"/>
      <c r="R120" s="1"/>
      <c r="S120" s="1"/>
    </row>
    <row r="121" spans="1:19" ht="12.75" customHeight="1" x14ac:dyDescent="0.35">
      <c r="A121" s="8" t="s">
        <v>251</v>
      </c>
      <c r="B121" s="8" t="s">
        <v>252</v>
      </c>
      <c r="C121" s="29" t="s">
        <v>512</v>
      </c>
      <c r="D121" s="29" t="s">
        <v>28</v>
      </c>
      <c r="E121" s="2" t="s">
        <v>23</v>
      </c>
      <c r="F121" s="3">
        <v>4437141.6265909504</v>
      </c>
      <c r="G121" s="3">
        <v>1627250.06110217</v>
      </c>
      <c r="H121" s="3">
        <v>1627036.6063870699</v>
      </c>
      <c r="I121" s="4">
        <f t="shared" si="12"/>
        <v>0.36668575026691674</v>
      </c>
      <c r="J121" s="4">
        <f t="shared" si="13"/>
        <v>0.99986882488426176</v>
      </c>
      <c r="K121" s="3">
        <v>1626352.4156772101</v>
      </c>
      <c r="L121" s="4">
        <f t="shared" si="14"/>
        <v>0.36653155399205373</v>
      </c>
      <c r="M121" s="4">
        <f t="shared" si="15"/>
        <v>0.99944836663619363</v>
      </c>
      <c r="N121" s="1"/>
      <c r="O121" s="1"/>
      <c r="P121" s="1"/>
      <c r="Q121" s="1"/>
      <c r="R121" s="1"/>
      <c r="S121" s="1"/>
    </row>
    <row r="122" spans="1:19" ht="12.75" customHeight="1" x14ac:dyDescent="0.35">
      <c r="A122" s="8" t="s">
        <v>253</v>
      </c>
      <c r="B122" s="8" t="s">
        <v>254</v>
      </c>
      <c r="C122" s="29" t="s">
        <v>506</v>
      </c>
      <c r="D122" s="29" t="s">
        <v>28</v>
      </c>
      <c r="E122" s="2" t="s">
        <v>36</v>
      </c>
      <c r="F122" s="3">
        <v>6814018.0276207896</v>
      </c>
      <c r="G122" s="3">
        <v>3617396.8144173599</v>
      </c>
      <c r="H122" s="3">
        <v>3091499.2164429999</v>
      </c>
      <c r="I122" s="4">
        <f t="shared" si="12"/>
        <v>0.45369695294487511</v>
      </c>
      <c r="J122" s="4">
        <f t="shared" si="13"/>
        <v>0.85461987585150667</v>
      </c>
      <c r="K122" s="3">
        <v>1125567.3487962701</v>
      </c>
      <c r="L122" s="4">
        <f t="shared" si="14"/>
        <v>0.16518408730850948</v>
      </c>
      <c r="M122" s="4">
        <f t="shared" si="15"/>
        <v>0.31115396140955603</v>
      </c>
      <c r="N122" s="1"/>
      <c r="O122" s="1"/>
      <c r="P122" s="1"/>
      <c r="Q122" s="1"/>
      <c r="R122" s="1"/>
      <c r="S122" s="1"/>
    </row>
    <row r="123" spans="1:19" ht="12.75" customHeight="1" x14ac:dyDescent="0.35">
      <c r="A123" s="8" t="s">
        <v>257</v>
      </c>
      <c r="B123" s="8" t="s">
        <v>258</v>
      </c>
      <c r="C123" s="29" t="s">
        <v>32</v>
      </c>
      <c r="D123" s="29" t="s">
        <v>32</v>
      </c>
      <c r="E123" s="2" t="s">
        <v>20</v>
      </c>
      <c r="F123" s="3">
        <v>39032.127349853501</v>
      </c>
      <c r="G123" s="3">
        <v>35993.936085731599</v>
      </c>
      <c r="H123" s="3">
        <v>35993.936085731599</v>
      </c>
      <c r="I123" s="4">
        <f t="shared" si="12"/>
        <v>0.9221617813220907</v>
      </c>
      <c r="J123" s="4">
        <f t="shared" si="13"/>
        <v>1</v>
      </c>
      <c r="K123" s="3">
        <v>35985.438123234497</v>
      </c>
      <c r="L123" s="4">
        <f t="shared" si="14"/>
        <v>0.92194406419842656</v>
      </c>
      <c r="M123" s="4">
        <f t="shared" si="15"/>
        <v>0.99976390571798368</v>
      </c>
      <c r="N123" s="1"/>
      <c r="O123" s="1"/>
      <c r="P123" s="1"/>
      <c r="Q123" s="1"/>
      <c r="R123" s="1"/>
      <c r="S123" s="1"/>
    </row>
    <row r="124" spans="1:19" ht="12.75" customHeight="1" x14ac:dyDescent="0.35">
      <c r="A124" s="8" t="s">
        <v>263</v>
      </c>
      <c r="B124" s="8" t="s">
        <v>264</v>
      </c>
      <c r="C124" s="29" t="s">
        <v>32</v>
      </c>
      <c r="D124" s="29" t="s">
        <v>32</v>
      </c>
      <c r="E124" s="2" t="s">
        <v>20</v>
      </c>
      <c r="F124" s="3">
        <v>2767093.0106191202</v>
      </c>
      <c r="G124" s="3">
        <v>1449331.76591613</v>
      </c>
      <c r="H124" s="3">
        <v>1449274.19552948</v>
      </c>
      <c r="I124" s="4">
        <f t="shared" si="12"/>
        <v>0.52375333607062735</v>
      </c>
      <c r="J124" s="4">
        <f t="shared" si="13"/>
        <v>0.99996027797913223</v>
      </c>
      <c r="K124" s="3">
        <v>1447216.40022345</v>
      </c>
      <c r="L124" s="4">
        <f t="shared" si="14"/>
        <v>0.52300966923393888</v>
      </c>
      <c r="M124" s="4">
        <f t="shared" si="15"/>
        <v>0.99854045447534723</v>
      </c>
      <c r="N124" s="1"/>
      <c r="O124" s="1"/>
      <c r="P124" s="1"/>
      <c r="Q124" s="1"/>
      <c r="R124" s="1"/>
      <c r="S124" s="1"/>
    </row>
    <row r="125" spans="1:19" ht="12.75" customHeight="1" x14ac:dyDescent="0.35">
      <c r="A125" s="8" t="s">
        <v>265</v>
      </c>
      <c r="B125" s="8" t="s">
        <v>266</v>
      </c>
      <c r="C125" s="29" t="s">
        <v>32</v>
      </c>
      <c r="D125" s="29" t="s">
        <v>32</v>
      </c>
      <c r="E125" s="2" t="s">
        <v>20</v>
      </c>
      <c r="F125" s="3">
        <v>581663.46096444095</v>
      </c>
      <c r="G125" s="3">
        <v>312160.30570204702</v>
      </c>
      <c r="H125" s="3">
        <v>312160.30570204102</v>
      </c>
      <c r="I125" s="4">
        <f t="shared" si="12"/>
        <v>0.53666823971451838</v>
      </c>
      <c r="J125" s="4">
        <f t="shared" si="13"/>
        <v>0.99999999999998079</v>
      </c>
      <c r="K125" s="3">
        <v>312160.30570204102</v>
      </c>
      <c r="L125" s="4">
        <f t="shared" si="14"/>
        <v>0.53666823971451838</v>
      </c>
      <c r="M125" s="4">
        <f t="shared" si="15"/>
        <v>0.99999999999998079</v>
      </c>
      <c r="N125" s="1"/>
      <c r="O125" s="1"/>
      <c r="P125" s="1"/>
      <c r="Q125" s="1"/>
      <c r="R125" s="1"/>
      <c r="S125" s="1"/>
    </row>
    <row r="126" spans="1:19" ht="12.75" customHeight="1" x14ac:dyDescent="0.35">
      <c r="A126" s="8" t="s">
        <v>275</v>
      </c>
      <c r="B126" s="8" t="s">
        <v>276</v>
      </c>
      <c r="C126" s="29" t="s">
        <v>505</v>
      </c>
      <c r="D126" s="29" t="s">
        <v>28</v>
      </c>
      <c r="E126" s="2" t="s">
        <v>23</v>
      </c>
      <c r="F126" s="3">
        <v>26798408.6783145</v>
      </c>
      <c r="G126" s="3">
        <v>14961984.6249533</v>
      </c>
      <c r="H126" s="3">
        <v>14542028.0124254</v>
      </c>
      <c r="I126" s="4">
        <f t="shared" si="12"/>
        <v>0.54264520654888482</v>
      </c>
      <c r="J126" s="4">
        <f t="shared" si="13"/>
        <v>0.97193175751380578</v>
      </c>
      <c r="K126" s="3">
        <v>11586980.014556799</v>
      </c>
      <c r="L126" s="4">
        <f t="shared" si="14"/>
        <v>0.43237567400534055</v>
      </c>
      <c r="M126" s="4">
        <f t="shared" si="15"/>
        <v>0.77442801239297254</v>
      </c>
      <c r="N126" s="1"/>
      <c r="O126" s="1"/>
      <c r="P126" s="1"/>
      <c r="Q126" s="1"/>
      <c r="R126" s="1"/>
      <c r="S126" s="1"/>
    </row>
    <row r="127" spans="1:19" ht="12.75" customHeight="1" x14ac:dyDescent="0.35">
      <c r="A127" s="8" t="s">
        <v>306</v>
      </c>
      <c r="B127" s="8" t="s">
        <v>307</v>
      </c>
      <c r="C127" s="29" t="s">
        <v>505</v>
      </c>
      <c r="D127" s="29" t="s">
        <v>28</v>
      </c>
      <c r="E127" s="2" t="s">
        <v>23</v>
      </c>
      <c r="F127" s="3">
        <v>17818347.777853198</v>
      </c>
      <c r="G127" s="3">
        <v>14917333.2221967</v>
      </c>
      <c r="H127" s="3">
        <v>14914179.871382499</v>
      </c>
      <c r="I127" s="4">
        <f t="shared" si="12"/>
        <v>0.83701250291677709</v>
      </c>
      <c r="J127" s="4">
        <f t="shared" si="13"/>
        <v>0.99978861162600374</v>
      </c>
      <c r="K127" s="3">
        <v>14444959.0079141</v>
      </c>
      <c r="L127" s="4">
        <f t="shared" si="14"/>
        <v>0.81067892421922783</v>
      </c>
      <c r="M127" s="4">
        <f t="shared" si="15"/>
        <v>0.96833386991853765</v>
      </c>
      <c r="N127" s="1"/>
      <c r="O127" s="1"/>
      <c r="P127" s="1"/>
      <c r="Q127" s="1"/>
      <c r="R127" s="1"/>
      <c r="S127" s="1"/>
    </row>
    <row r="128" spans="1:19" ht="12.75" customHeight="1" x14ac:dyDescent="0.35">
      <c r="A128" s="8" t="s">
        <v>308</v>
      </c>
      <c r="B128" s="8" t="s">
        <v>309</v>
      </c>
      <c r="C128" s="29" t="s">
        <v>510</v>
      </c>
      <c r="D128" s="29" t="s">
        <v>24</v>
      </c>
      <c r="E128" s="2" t="s">
        <v>36</v>
      </c>
      <c r="F128" s="3">
        <v>33788174.0963763</v>
      </c>
      <c r="G128" s="3">
        <v>13319151.496926701</v>
      </c>
      <c r="H128" s="3">
        <v>13308445.368166201</v>
      </c>
      <c r="I128" s="4">
        <f t="shared" si="12"/>
        <v>0.39387879706685597</v>
      </c>
      <c r="J128" s="4">
        <f t="shared" si="13"/>
        <v>0.99919618537539945</v>
      </c>
      <c r="K128" s="3">
        <v>12993212.6324897</v>
      </c>
      <c r="L128" s="4">
        <f t="shared" si="14"/>
        <v>0.38454912051264678</v>
      </c>
      <c r="M128" s="4">
        <f t="shared" si="15"/>
        <v>0.97552855641650982</v>
      </c>
      <c r="N128" s="1"/>
      <c r="O128" s="1"/>
      <c r="P128" s="1"/>
      <c r="Q128" s="1"/>
      <c r="R128" s="1"/>
      <c r="S128" s="1"/>
    </row>
    <row r="129" spans="1:19" ht="12.75" customHeight="1" x14ac:dyDescent="0.35">
      <c r="A129" s="8" t="s">
        <v>277</v>
      </c>
      <c r="B129" s="8" t="s">
        <v>278</v>
      </c>
      <c r="C129" s="29" t="s">
        <v>510</v>
      </c>
      <c r="D129" s="29" t="s">
        <v>24</v>
      </c>
      <c r="E129" s="2" t="s">
        <v>36</v>
      </c>
      <c r="F129" s="3">
        <v>531592.31262525602</v>
      </c>
      <c r="G129" s="3">
        <v>250198.224435571</v>
      </c>
      <c r="H129" s="3">
        <v>20156.7749900776</v>
      </c>
      <c r="I129" s="4">
        <f t="shared" si="12"/>
        <v>3.791773227595005E-2</v>
      </c>
      <c r="J129" s="4">
        <f t="shared" si="13"/>
        <v>8.0563221563821313E-2</v>
      </c>
      <c r="K129" s="3">
        <v>17766.293615217699</v>
      </c>
      <c r="L129" s="4">
        <f t="shared" si="14"/>
        <v>3.3420900177203991E-2</v>
      </c>
      <c r="M129" s="4">
        <f t="shared" si="15"/>
        <v>7.1008871686828179E-2</v>
      </c>
      <c r="N129" s="1"/>
      <c r="O129" s="1"/>
      <c r="P129" s="1"/>
      <c r="Q129" s="1"/>
      <c r="R129" s="1"/>
      <c r="S129" s="1"/>
    </row>
    <row r="130" spans="1:19" ht="12.75" customHeight="1" x14ac:dyDescent="0.35">
      <c r="A130" s="8" t="s">
        <v>284</v>
      </c>
      <c r="B130" s="8" t="s">
        <v>285</v>
      </c>
      <c r="C130" s="29" t="s">
        <v>512</v>
      </c>
      <c r="D130" s="29" t="s">
        <v>28</v>
      </c>
      <c r="E130" s="2" t="s">
        <v>23</v>
      </c>
      <c r="F130" s="3">
        <v>22061332.2063765</v>
      </c>
      <c r="G130" s="3">
        <v>9164713.0635837708</v>
      </c>
      <c r="H130" s="3">
        <v>8289932.4848933704</v>
      </c>
      <c r="I130" s="4">
        <f t="shared" si="12"/>
        <v>0.3757675378505605</v>
      </c>
      <c r="J130" s="4">
        <f t="shared" si="13"/>
        <v>0.90454904887678766</v>
      </c>
      <c r="K130" s="3">
        <v>5209481.8146473402</v>
      </c>
      <c r="L130" s="4">
        <f t="shared" si="14"/>
        <v>0.23613632059543607</v>
      </c>
      <c r="M130" s="4">
        <f t="shared" si="15"/>
        <v>0.56842825067239189</v>
      </c>
      <c r="N130" s="1"/>
      <c r="O130" s="1"/>
      <c r="P130" s="1"/>
      <c r="Q130" s="1"/>
      <c r="R130" s="1"/>
      <c r="S130" s="1"/>
    </row>
    <row r="131" spans="1:19" ht="12.75" customHeight="1" x14ac:dyDescent="0.35">
      <c r="A131" s="8" t="s">
        <v>286</v>
      </c>
      <c r="B131" s="8" t="s">
        <v>287</v>
      </c>
      <c r="C131" s="29" t="s">
        <v>32</v>
      </c>
      <c r="D131" s="29" t="s">
        <v>32</v>
      </c>
      <c r="E131" s="2" t="s">
        <v>20</v>
      </c>
      <c r="F131" s="3">
        <v>437928.65181961597</v>
      </c>
      <c r="G131" s="3">
        <v>144753.200198673</v>
      </c>
      <c r="H131" s="3">
        <v>144753.200198673</v>
      </c>
      <c r="I131" s="4">
        <f t="shared" si="12"/>
        <v>0.33054060198440099</v>
      </c>
      <c r="J131" s="4">
        <f t="shared" si="13"/>
        <v>1</v>
      </c>
      <c r="K131" s="3">
        <v>100163.484276726</v>
      </c>
      <c r="L131" s="4">
        <f t="shared" si="14"/>
        <v>0.22872101165461906</v>
      </c>
      <c r="M131" s="4">
        <f t="shared" si="15"/>
        <v>0.69196041358154536</v>
      </c>
      <c r="N131" s="1"/>
      <c r="O131" s="1"/>
      <c r="P131" s="1"/>
      <c r="Q131" s="1"/>
      <c r="R131" s="1"/>
      <c r="S131" s="1"/>
    </row>
    <row r="132" spans="1:19" ht="12.75" customHeight="1" x14ac:dyDescent="0.35">
      <c r="A132" s="8" t="s">
        <v>281</v>
      </c>
      <c r="B132" s="8" t="s">
        <v>282</v>
      </c>
      <c r="C132" s="29" t="s">
        <v>47</v>
      </c>
      <c r="D132" s="29" t="s">
        <v>47</v>
      </c>
      <c r="E132" s="2" t="s">
        <v>36</v>
      </c>
      <c r="F132" s="3">
        <v>55408.087839505599</v>
      </c>
      <c r="G132" s="3">
        <v>43569.8624954271</v>
      </c>
      <c r="H132" s="3">
        <v>0</v>
      </c>
      <c r="I132" s="4">
        <f t="shared" si="12"/>
        <v>0</v>
      </c>
      <c r="J132" s="4">
        <f t="shared" si="13"/>
        <v>0</v>
      </c>
      <c r="K132" s="3">
        <v>0</v>
      </c>
      <c r="L132" s="4">
        <f t="shared" si="14"/>
        <v>0</v>
      </c>
      <c r="M132" s="4">
        <f t="shared" si="15"/>
        <v>0</v>
      </c>
      <c r="N132" s="1"/>
      <c r="O132" s="1"/>
      <c r="P132" s="1"/>
      <c r="Q132" s="1"/>
      <c r="R132" s="1"/>
      <c r="S132" s="1"/>
    </row>
    <row r="133" spans="1:19" ht="12.75" customHeight="1" x14ac:dyDescent="0.35">
      <c r="A133" s="8" t="s">
        <v>302</v>
      </c>
      <c r="B133" s="8" t="s">
        <v>303</v>
      </c>
      <c r="C133" s="29" t="s">
        <v>507</v>
      </c>
      <c r="D133" s="29" t="s">
        <v>508</v>
      </c>
      <c r="E133" s="2" t="s">
        <v>31</v>
      </c>
      <c r="F133" s="3">
        <v>416060.78535257198</v>
      </c>
      <c r="G133" s="3">
        <v>305508.258037447</v>
      </c>
      <c r="H133" s="3">
        <v>305435.21466779301</v>
      </c>
      <c r="I133" s="4">
        <f t="shared" si="12"/>
        <v>0.73411199858445131</v>
      </c>
      <c r="J133" s="4">
        <f t="shared" si="13"/>
        <v>0.99976091196315542</v>
      </c>
      <c r="K133" s="3">
        <v>305435.21466779301</v>
      </c>
      <c r="L133" s="4">
        <f t="shared" si="14"/>
        <v>0.73411199858445131</v>
      </c>
      <c r="M133" s="4">
        <f t="shared" si="15"/>
        <v>0.99976091196315542</v>
      </c>
      <c r="N133" s="1"/>
      <c r="O133" s="1"/>
      <c r="P133" s="1"/>
      <c r="Q133" s="1"/>
      <c r="R133" s="1"/>
      <c r="S133" s="1"/>
    </row>
    <row r="134" spans="1:19" ht="12.75" customHeight="1" x14ac:dyDescent="0.35">
      <c r="A134" s="8" t="s">
        <v>298</v>
      </c>
      <c r="B134" s="8" t="s">
        <v>299</v>
      </c>
      <c r="C134" s="29" t="s">
        <v>506</v>
      </c>
      <c r="D134" s="29" t="s">
        <v>28</v>
      </c>
      <c r="E134" s="2" t="s">
        <v>27</v>
      </c>
      <c r="F134" s="3">
        <v>4297161.5235656798</v>
      </c>
      <c r="G134" s="3">
        <v>1322760.31959202</v>
      </c>
      <c r="H134" s="3">
        <v>941539.65597493097</v>
      </c>
      <c r="I134" s="4">
        <f t="shared" si="12"/>
        <v>0.21910734581688807</v>
      </c>
      <c r="J134" s="4">
        <f t="shared" si="13"/>
        <v>0.71179913853579369</v>
      </c>
      <c r="K134" s="3">
        <v>345092.50356512499</v>
      </c>
      <c r="L134" s="4">
        <f t="shared" si="14"/>
        <v>8.0307082168690661E-2</v>
      </c>
      <c r="M134" s="4">
        <f t="shared" si="15"/>
        <v>0.26088815823531969</v>
      </c>
      <c r="N134" s="1"/>
      <c r="O134" s="1"/>
      <c r="P134" s="1"/>
      <c r="Q134" s="1"/>
      <c r="R134" s="1"/>
      <c r="S134" s="1"/>
    </row>
    <row r="135" spans="1:19" ht="12.75" customHeight="1" x14ac:dyDescent="0.35">
      <c r="A135" s="8" t="s">
        <v>304</v>
      </c>
      <c r="B135" s="8" t="s">
        <v>305</v>
      </c>
      <c r="C135" s="29" t="s">
        <v>505</v>
      </c>
      <c r="D135" s="29" t="s">
        <v>28</v>
      </c>
      <c r="E135" s="2" t="s">
        <v>20</v>
      </c>
      <c r="F135" s="3">
        <v>1279917.3655074299</v>
      </c>
      <c r="G135" s="3">
        <v>773520.46137308504</v>
      </c>
      <c r="H135" s="3">
        <v>729731.00972364296</v>
      </c>
      <c r="I135" s="4">
        <f t="shared" si="12"/>
        <v>0.57013915850289076</v>
      </c>
      <c r="J135" s="4">
        <f t="shared" si="13"/>
        <v>0.94338940747383604</v>
      </c>
      <c r="K135" s="3">
        <v>693678.37138185406</v>
      </c>
      <c r="L135" s="4">
        <f t="shared" si="14"/>
        <v>0.54197121632679912</v>
      </c>
      <c r="M135" s="4">
        <f t="shared" si="15"/>
        <v>0.89678089465209188</v>
      </c>
      <c r="N135" s="1"/>
      <c r="O135" s="1"/>
      <c r="P135" s="1"/>
      <c r="Q135" s="1"/>
      <c r="R135" s="1"/>
      <c r="S135" s="1"/>
    </row>
    <row r="136" spans="1:19" ht="12.75" customHeight="1" x14ac:dyDescent="0.35">
      <c r="A136" s="8" t="s">
        <v>310</v>
      </c>
      <c r="B136" s="8" t="s">
        <v>311</v>
      </c>
      <c r="C136" s="29" t="s">
        <v>505</v>
      </c>
      <c r="D136" s="29" t="s">
        <v>28</v>
      </c>
      <c r="E136" s="2" t="s">
        <v>31</v>
      </c>
      <c r="F136" s="3">
        <v>261420.59422340899</v>
      </c>
      <c r="G136" s="3">
        <v>190211.22405123699</v>
      </c>
      <c r="H136" s="3">
        <v>189966.65410244401</v>
      </c>
      <c r="I136" s="4">
        <f t="shared" si="12"/>
        <v>0.72667057722353456</v>
      </c>
      <c r="J136" s="4">
        <f t="shared" si="13"/>
        <v>0.99871421915287661</v>
      </c>
      <c r="K136" s="3">
        <v>189222.02083027299</v>
      </c>
      <c r="L136" s="4">
        <f t="shared" si="14"/>
        <v>0.72382216631549923</v>
      </c>
      <c r="M136" s="4">
        <f t="shared" si="15"/>
        <v>0.99479944873969406</v>
      </c>
      <c r="N136" s="1"/>
      <c r="O136" s="1"/>
      <c r="P136" s="1"/>
      <c r="Q136" s="1"/>
      <c r="R136" s="1"/>
      <c r="S136" s="1"/>
    </row>
    <row r="137" spans="1:19" ht="12.75" customHeight="1" x14ac:dyDescent="0.35">
      <c r="A137" s="8" t="s">
        <v>279</v>
      </c>
      <c r="B137" s="8" t="s">
        <v>280</v>
      </c>
      <c r="C137" s="29" t="s">
        <v>84</v>
      </c>
      <c r="D137" s="29" t="s">
        <v>508</v>
      </c>
      <c r="E137" s="2" t="s">
        <v>36</v>
      </c>
      <c r="F137" s="3">
        <v>135588255.77433401</v>
      </c>
      <c r="G137" s="3">
        <v>51552382.851268098</v>
      </c>
      <c r="H137" s="3">
        <v>51246632.969807401</v>
      </c>
      <c r="I137" s="4">
        <f t="shared" si="12"/>
        <v>0.37795775657074321</v>
      </c>
      <c r="J137" s="4">
        <f t="shared" si="13"/>
        <v>0.99406914162740445</v>
      </c>
      <c r="K137" s="3">
        <v>44801423.6197256</v>
      </c>
      <c r="L137" s="4">
        <f t="shared" si="14"/>
        <v>0.33042259717752209</v>
      </c>
      <c r="M137" s="4">
        <f t="shared" si="15"/>
        <v>0.86904661126878568</v>
      </c>
      <c r="N137" s="1"/>
      <c r="O137" s="1"/>
      <c r="P137" s="1"/>
      <c r="Q137" s="1"/>
      <c r="R137" s="1"/>
      <c r="S137" s="1"/>
    </row>
    <row r="138" spans="1:19" ht="12.75" customHeight="1" x14ac:dyDescent="0.35">
      <c r="A138" s="8" t="s">
        <v>165</v>
      </c>
      <c r="B138" s="8" t="s">
        <v>479</v>
      </c>
      <c r="C138" s="29" t="s">
        <v>47</v>
      </c>
      <c r="D138" s="29" t="s">
        <v>47</v>
      </c>
      <c r="E138" s="2" t="s">
        <v>27</v>
      </c>
      <c r="F138" s="3">
        <v>101404.98164078299</v>
      </c>
      <c r="G138" s="3">
        <v>86601.879394671894</v>
      </c>
      <c r="H138" s="3">
        <v>0</v>
      </c>
      <c r="I138" s="4">
        <f t="shared" si="12"/>
        <v>0</v>
      </c>
      <c r="J138" s="4">
        <f t="shared" si="13"/>
        <v>0</v>
      </c>
      <c r="K138" s="3">
        <v>0</v>
      </c>
      <c r="L138" s="4">
        <f t="shared" si="14"/>
        <v>0</v>
      </c>
      <c r="M138" s="4">
        <f t="shared" si="15"/>
        <v>0</v>
      </c>
      <c r="N138" s="1"/>
      <c r="O138" s="1"/>
      <c r="P138" s="1"/>
      <c r="Q138" s="1"/>
      <c r="R138" s="1"/>
      <c r="S138" s="1"/>
    </row>
    <row r="139" spans="1:19" ht="12.75" customHeight="1" x14ac:dyDescent="0.35">
      <c r="A139" s="8" t="s">
        <v>272</v>
      </c>
      <c r="B139" s="8" t="s">
        <v>273</v>
      </c>
      <c r="C139" s="29" t="s">
        <v>32</v>
      </c>
      <c r="D139" s="29" t="s">
        <v>32</v>
      </c>
      <c r="E139" s="2" t="s">
        <v>20</v>
      </c>
      <c r="F139" s="3">
        <v>40704.163705825798</v>
      </c>
      <c r="G139" s="3">
        <v>39668.862268447803</v>
      </c>
      <c r="H139" s="3">
        <v>39668.862268447803</v>
      </c>
      <c r="I139" s="4">
        <f t="shared" si="12"/>
        <v>0.97456522028409054</v>
      </c>
      <c r="J139" s="4">
        <f t="shared" si="13"/>
        <v>1</v>
      </c>
      <c r="K139" s="3">
        <v>34922.8805103302</v>
      </c>
      <c r="L139" s="4">
        <f t="shared" si="14"/>
        <v>0.85796826002180826</v>
      </c>
      <c r="M139" s="4">
        <f t="shared" si="15"/>
        <v>0.88036002328474883</v>
      </c>
      <c r="N139" s="1"/>
      <c r="O139" s="1"/>
      <c r="P139" s="1"/>
      <c r="Q139" s="1"/>
      <c r="R139" s="1"/>
      <c r="S139" s="1"/>
    </row>
    <row r="140" spans="1:19" ht="12.75" customHeight="1" x14ac:dyDescent="0.35">
      <c r="A140" s="8" t="s">
        <v>292</v>
      </c>
      <c r="B140" s="8" t="s">
        <v>293</v>
      </c>
      <c r="C140" s="29" t="s">
        <v>513</v>
      </c>
      <c r="D140" s="29" t="s">
        <v>24</v>
      </c>
      <c r="E140" s="2" t="s">
        <v>27</v>
      </c>
      <c r="F140" s="3">
        <v>3084440.12240222</v>
      </c>
      <c r="G140" s="3">
        <v>1284889.35052148</v>
      </c>
      <c r="H140" s="3">
        <v>1018894.20147258</v>
      </c>
      <c r="I140" s="4">
        <f t="shared" ref="I140:I171" si="16">IF(F140&gt;0,H140/F140,"NA")</f>
        <v>0.33033359735933082</v>
      </c>
      <c r="J140" s="4">
        <f t="shared" ref="J140:J171" si="17">IF(G140&gt;0,H140/G140,"NA")</f>
        <v>0.79298205799515398</v>
      </c>
      <c r="K140" s="3">
        <v>488863.96806619398</v>
      </c>
      <c r="L140" s="4">
        <f t="shared" ref="L140:L171" si="18">IF(F140&gt;0,K140/F140,"NA")</f>
        <v>0.15849358349205286</v>
      </c>
      <c r="M140" s="4">
        <f t="shared" ref="M140:M171" si="19">IF(G140&gt;0,K140/G140,"NA")</f>
        <v>0.38047164751407242</v>
      </c>
      <c r="N140" s="1"/>
      <c r="O140" s="1"/>
      <c r="P140" s="1"/>
      <c r="Q140" s="1"/>
      <c r="R140" s="1"/>
      <c r="S140" s="1"/>
    </row>
    <row r="141" spans="1:19" ht="12.75" customHeight="1" x14ac:dyDescent="0.35">
      <c r="A141" s="8" t="s">
        <v>290</v>
      </c>
      <c r="B141" s="8" t="s">
        <v>291</v>
      </c>
      <c r="C141" s="29" t="s">
        <v>32</v>
      </c>
      <c r="D141" s="29" t="s">
        <v>32</v>
      </c>
      <c r="E141" s="2" t="s">
        <v>36</v>
      </c>
      <c r="F141" s="3">
        <v>610268.72714870796</v>
      </c>
      <c r="G141" s="3">
        <v>461311.44206283003</v>
      </c>
      <c r="H141" s="3">
        <v>461301.068486918</v>
      </c>
      <c r="I141" s="4">
        <f t="shared" si="16"/>
        <v>0.75589825918526854</v>
      </c>
      <c r="J141" s="4">
        <f t="shared" si="17"/>
        <v>0.99997751285798231</v>
      </c>
      <c r="K141" s="3">
        <v>430309.84356308699</v>
      </c>
      <c r="L141" s="4">
        <f t="shared" si="18"/>
        <v>0.70511534414286103</v>
      </c>
      <c r="M141" s="4">
        <f t="shared" si="19"/>
        <v>0.93279681431461081</v>
      </c>
      <c r="N141" s="1"/>
      <c r="O141" s="1"/>
      <c r="P141" s="1"/>
      <c r="Q141" s="1"/>
      <c r="R141" s="1"/>
      <c r="S141" s="1"/>
    </row>
    <row r="142" spans="1:19" ht="12.75" customHeight="1" x14ac:dyDescent="0.35">
      <c r="A142" s="8" t="s">
        <v>300</v>
      </c>
      <c r="B142" s="8" t="s">
        <v>301</v>
      </c>
      <c r="C142" s="29" t="s">
        <v>507</v>
      </c>
      <c r="D142" s="29" t="s">
        <v>508</v>
      </c>
      <c r="E142" s="2" t="s">
        <v>31</v>
      </c>
      <c r="F142" s="3">
        <v>5296.39599594846</v>
      </c>
      <c r="G142" s="3">
        <v>4298.5099159568599</v>
      </c>
      <c r="H142" s="3">
        <v>4298.5099159568599</v>
      </c>
      <c r="I142" s="4">
        <f t="shared" si="16"/>
        <v>0.81159148961766747</v>
      </c>
      <c r="J142" s="4">
        <f t="shared" si="17"/>
        <v>1</v>
      </c>
      <c r="K142" s="3">
        <v>4298.5099159568599</v>
      </c>
      <c r="L142" s="4">
        <f t="shared" si="18"/>
        <v>0.81159148961766747</v>
      </c>
      <c r="M142" s="4">
        <f t="shared" si="19"/>
        <v>1</v>
      </c>
      <c r="N142" s="1"/>
      <c r="O142" s="1"/>
      <c r="P142" s="1"/>
      <c r="Q142" s="1"/>
      <c r="R142" s="1"/>
      <c r="S142" s="1"/>
    </row>
    <row r="143" spans="1:19" ht="12.75" customHeight="1" x14ac:dyDescent="0.35">
      <c r="A143" s="8" t="s">
        <v>270</v>
      </c>
      <c r="B143" s="8" t="s">
        <v>271</v>
      </c>
      <c r="C143" s="29" t="s">
        <v>506</v>
      </c>
      <c r="D143" s="29" t="s">
        <v>28</v>
      </c>
      <c r="E143" s="2" t="s">
        <v>27</v>
      </c>
      <c r="F143" s="3">
        <v>35162199.391061299</v>
      </c>
      <c r="G143" s="3">
        <v>14911968.807723301</v>
      </c>
      <c r="H143" s="3">
        <v>14519873.643422101</v>
      </c>
      <c r="I143" s="4">
        <f t="shared" si="16"/>
        <v>0.41293985856622062</v>
      </c>
      <c r="J143" s="4">
        <f t="shared" si="17"/>
        <v>0.97370600962509235</v>
      </c>
      <c r="K143" s="3">
        <v>10879984.107361101</v>
      </c>
      <c r="L143" s="4">
        <f t="shared" si="18"/>
        <v>0.30942274077789739</v>
      </c>
      <c r="M143" s="4">
        <f t="shared" si="19"/>
        <v>0.72961419431926866</v>
      </c>
      <c r="N143" s="1"/>
      <c r="O143" s="1"/>
      <c r="P143" s="1"/>
      <c r="Q143" s="1"/>
      <c r="R143" s="1"/>
      <c r="S143" s="1"/>
    </row>
    <row r="144" spans="1:19" ht="12.75" customHeight="1" x14ac:dyDescent="0.35">
      <c r="A144" s="8" t="s">
        <v>296</v>
      </c>
      <c r="B144" s="8" t="s">
        <v>297</v>
      </c>
      <c r="C144" s="29" t="s">
        <v>505</v>
      </c>
      <c r="D144" s="29" t="s">
        <v>28</v>
      </c>
      <c r="E144" s="2" t="s">
        <v>23</v>
      </c>
      <c r="F144" s="3">
        <v>29798951.8039985</v>
      </c>
      <c r="G144" s="3">
        <v>15935887.992400199</v>
      </c>
      <c r="H144" s="3">
        <v>15929265.393908899</v>
      </c>
      <c r="I144" s="4">
        <f t="shared" si="16"/>
        <v>0.5345579099118335</v>
      </c>
      <c r="J144" s="4">
        <f t="shared" si="17"/>
        <v>0.99958442237455114</v>
      </c>
      <c r="K144" s="3">
        <v>15724552.644424699</v>
      </c>
      <c r="L144" s="4">
        <f t="shared" si="18"/>
        <v>0.52768811291928519</v>
      </c>
      <c r="M144" s="4">
        <f t="shared" si="19"/>
        <v>0.98673840152012326</v>
      </c>
      <c r="N144" s="1"/>
      <c r="O144" s="1"/>
      <c r="P144" s="1"/>
      <c r="Q144" s="1"/>
      <c r="R144" s="1"/>
      <c r="S144" s="1"/>
    </row>
    <row r="145" spans="1:19" ht="12.75" customHeight="1" x14ac:dyDescent="0.35">
      <c r="A145" s="8" t="s">
        <v>288</v>
      </c>
      <c r="B145" s="8" t="s">
        <v>289</v>
      </c>
      <c r="C145" s="29" t="s">
        <v>510</v>
      </c>
      <c r="D145" s="29" t="s">
        <v>24</v>
      </c>
      <c r="E145" s="2" t="s">
        <v>27</v>
      </c>
      <c r="F145" s="3">
        <v>48551979.1130694</v>
      </c>
      <c r="G145" s="3">
        <v>31884637.466079801</v>
      </c>
      <c r="H145" s="3">
        <v>30385846.427132901</v>
      </c>
      <c r="I145" s="4">
        <f t="shared" si="16"/>
        <v>0.62584156160492188</v>
      </c>
      <c r="J145" s="4">
        <f t="shared" si="17"/>
        <v>0.95299331721926028</v>
      </c>
      <c r="K145" s="3">
        <v>22285910.2499783</v>
      </c>
      <c r="L145" s="4">
        <f t="shared" si="18"/>
        <v>0.45901136590288444</v>
      </c>
      <c r="M145" s="4">
        <f t="shared" si="19"/>
        <v>0.69895448156457718</v>
      </c>
      <c r="N145" s="1"/>
      <c r="O145" s="1"/>
      <c r="P145" s="1"/>
      <c r="Q145" s="1"/>
      <c r="R145" s="1"/>
      <c r="S145" s="1"/>
    </row>
    <row r="146" spans="1:19" ht="12.75" customHeight="1" x14ac:dyDescent="0.35">
      <c r="A146" s="8" t="s">
        <v>312</v>
      </c>
      <c r="B146" s="8" t="s">
        <v>313</v>
      </c>
      <c r="C146" s="29" t="s">
        <v>505</v>
      </c>
      <c r="D146" s="29" t="s">
        <v>28</v>
      </c>
      <c r="E146" s="2" t="s">
        <v>36</v>
      </c>
      <c r="F146" s="3">
        <v>2389358.5759099601</v>
      </c>
      <c r="G146" s="3">
        <v>1161878.5282346399</v>
      </c>
      <c r="H146" s="3">
        <v>1038422.1731644</v>
      </c>
      <c r="I146" s="4">
        <f t="shared" si="16"/>
        <v>0.43460290290205972</v>
      </c>
      <c r="J146" s="4">
        <f t="shared" si="17"/>
        <v>0.89374418059190774</v>
      </c>
      <c r="K146" s="3">
        <v>599480.05268356798</v>
      </c>
      <c r="L146" s="4">
        <f t="shared" si="18"/>
        <v>0.25089580891192226</v>
      </c>
      <c r="M146" s="4">
        <f t="shared" si="19"/>
        <v>0.5159575963542582</v>
      </c>
      <c r="N146" s="1"/>
      <c r="O146" s="1"/>
      <c r="P146" s="1"/>
      <c r="Q146" s="1"/>
      <c r="R146" s="1"/>
      <c r="S146" s="1"/>
    </row>
    <row r="147" spans="1:19" ht="12.75" customHeight="1" x14ac:dyDescent="0.35">
      <c r="A147" s="8" t="s">
        <v>331</v>
      </c>
      <c r="B147" s="8" t="s">
        <v>332</v>
      </c>
      <c r="C147" s="29" t="s">
        <v>47</v>
      </c>
      <c r="D147" s="29" t="s">
        <v>47</v>
      </c>
      <c r="E147" s="2" t="s">
        <v>20</v>
      </c>
      <c r="F147" s="3">
        <v>10193.050668656801</v>
      </c>
      <c r="G147" s="3">
        <v>9480.0027322037404</v>
      </c>
      <c r="H147" s="3">
        <v>0</v>
      </c>
      <c r="I147" s="4">
        <f t="shared" si="16"/>
        <v>0</v>
      </c>
      <c r="J147" s="4">
        <f t="shared" si="17"/>
        <v>0</v>
      </c>
      <c r="K147" s="3">
        <v>0</v>
      </c>
      <c r="L147" s="4">
        <f t="shared" si="18"/>
        <v>0</v>
      </c>
      <c r="M147" s="4">
        <f t="shared" si="19"/>
        <v>0</v>
      </c>
      <c r="N147" s="1"/>
      <c r="O147" s="1"/>
      <c r="P147" s="1"/>
      <c r="Q147" s="1"/>
      <c r="R147" s="1"/>
      <c r="S147" s="1"/>
    </row>
    <row r="148" spans="1:19" ht="12.75" customHeight="1" x14ac:dyDescent="0.35">
      <c r="A148" s="8" t="s">
        <v>329</v>
      </c>
      <c r="B148" s="8" t="s">
        <v>330</v>
      </c>
      <c r="C148" s="29" t="s">
        <v>510</v>
      </c>
      <c r="D148" s="29" t="s">
        <v>24</v>
      </c>
      <c r="E148" s="2" t="s">
        <v>27</v>
      </c>
      <c r="F148" s="3">
        <v>38076313.193126202</v>
      </c>
      <c r="G148" s="3">
        <v>23679017.775033001</v>
      </c>
      <c r="H148" s="3">
        <v>23532588.016576</v>
      </c>
      <c r="I148" s="4">
        <f t="shared" si="16"/>
        <v>0.61803746327058429</v>
      </c>
      <c r="J148" s="4">
        <f t="shared" si="17"/>
        <v>0.99381605437150367</v>
      </c>
      <c r="K148" s="3">
        <v>18637176.279702399</v>
      </c>
      <c r="L148" s="4">
        <f t="shared" si="18"/>
        <v>0.48946903512357154</v>
      </c>
      <c r="M148" s="4">
        <f t="shared" si="19"/>
        <v>0.78707556439918358</v>
      </c>
      <c r="N148" s="1"/>
      <c r="O148" s="1"/>
      <c r="P148" s="1"/>
      <c r="Q148" s="1"/>
      <c r="R148" s="1"/>
      <c r="S148" s="1"/>
    </row>
    <row r="149" spans="1:19" ht="12.75" customHeight="1" x14ac:dyDescent="0.35">
      <c r="A149" s="8" t="s">
        <v>326</v>
      </c>
      <c r="B149" s="8" t="s">
        <v>64</v>
      </c>
      <c r="C149" s="29" t="s">
        <v>32</v>
      </c>
      <c r="D149" s="29" t="s">
        <v>32</v>
      </c>
      <c r="E149" s="2" t="s">
        <v>20</v>
      </c>
      <c r="F149" s="3">
        <v>17173217.2546493</v>
      </c>
      <c r="G149" s="3">
        <v>10460357.8249809</v>
      </c>
      <c r="H149" s="3">
        <v>10458279.189267101</v>
      </c>
      <c r="I149" s="4">
        <f t="shared" si="16"/>
        <v>0.60898776473789351</v>
      </c>
      <c r="J149" s="4">
        <f t="shared" si="17"/>
        <v>0.99980128445426264</v>
      </c>
      <c r="K149" s="3">
        <v>10405426.795842901</v>
      </c>
      <c r="L149" s="4">
        <f t="shared" si="18"/>
        <v>0.6059101589147976</v>
      </c>
      <c r="M149" s="4">
        <f t="shared" si="19"/>
        <v>0.99474864722057454</v>
      </c>
      <c r="N149" s="1"/>
      <c r="O149" s="1"/>
      <c r="P149" s="1"/>
      <c r="Q149" s="1"/>
      <c r="R149" s="1"/>
      <c r="S149" s="1"/>
    </row>
    <row r="150" spans="1:19" ht="12.75" customHeight="1" x14ac:dyDescent="0.35">
      <c r="A150" s="8" t="s">
        <v>314</v>
      </c>
      <c r="B150" s="8" t="s">
        <v>315</v>
      </c>
      <c r="C150" s="29" t="s">
        <v>47</v>
      </c>
      <c r="D150" s="29" t="s">
        <v>47</v>
      </c>
      <c r="E150" s="2" t="s">
        <v>20</v>
      </c>
      <c r="F150" s="3">
        <v>290558.83329210401</v>
      </c>
      <c r="G150" s="3">
        <v>100536.184373076</v>
      </c>
      <c r="H150" s="3">
        <v>99420.104250380697</v>
      </c>
      <c r="I150" s="4">
        <f t="shared" si="16"/>
        <v>0.3421685829473024</v>
      </c>
      <c r="J150" s="4">
        <f t="shared" si="17"/>
        <v>0.98889872209040997</v>
      </c>
      <c r="K150" s="3">
        <v>98828.467266354899</v>
      </c>
      <c r="L150" s="4">
        <f t="shared" si="18"/>
        <v>0.3401323792039076</v>
      </c>
      <c r="M150" s="4">
        <f t="shared" si="19"/>
        <v>0.98301390571593605</v>
      </c>
      <c r="N150" s="1"/>
      <c r="O150" s="1"/>
      <c r="P150" s="1"/>
      <c r="Q150" s="1"/>
      <c r="R150" s="1"/>
      <c r="S150" s="1"/>
    </row>
    <row r="151" spans="1:19" ht="12.75" customHeight="1" x14ac:dyDescent="0.35">
      <c r="A151" s="8" t="s">
        <v>333</v>
      </c>
      <c r="B151" s="8" t="s">
        <v>114</v>
      </c>
      <c r="C151" s="29" t="s">
        <v>47</v>
      </c>
      <c r="D151" s="29" t="s">
        <v>47</v>
      </c>
      <c r="E151" s="2" t="s">
        <v>20</v>
      </c>
      <c r="F151" s="3">
        <v>4422144.52122276</v>
      </c>
      <c r="G151" s="3">
        <v>2221471.6340356902</v>
      </c>
      <c r="H151" s="3">
        <v>2221403.6044487199</v>
      </c>
      <c r="I151" s="4">
        <f t="shared" si="16"/>
        <v>0.50233627458075092</v>
      </c>
      <c r="J151" s="4">
        <f t="shared" si="17"/>
        <v>0.99996937634227323</v>
      </c>
      <c r="K151" s="3">
        <v>2194649.4112066901</v>
      </c>
      <c r="L151" s="4">
        <f t="shared" si="18"/>
        <v>0.4962862250824519</v>
      </c>
      <c r="M151" s="4">
        <f t="shared" si="19"/>
        <v>0.98792592152965153</v>
      </c>
      <c r="N151" s="1"/>
      <c r="O151" s="1"/>
      <c r="P151" s="1"/>
      <c r="Q151" s="1"/>
      <c r="R151" s="1"/>
      <c r="S151" s="1"/>
    </row>
    <row r="152" spans="1:19" ht="12.75" customHeight="1" x14ac:dyDescent="0.35">
      <c r="A152" s="8" t="s">
        <v>322</v>
      </c>
      <c r="B152" s="8" t="s">
        <v>323</v>
      </c>
      <c r="C152" s="29" t="s">
        <v>511</v>
      </c>
      <c r="D152" s="29" t="s">
        <v>508</v>
      </c>
      <c r="E152" s="2" t="s">
        <v>27</v>
      </c>
      <c r="F152" s="3">
        <v>6706073.8334440701</v>
      </c>
      <c r="G152" s="3">
        <v>3651069.8162227701</v>
      </c>
      <c r="H152" s="3">
        <v>3650840.1491822698</v>
      </c>
      <c r="I152" s="4">
        <f t="shared" si="16"/>
        <v>0.54440798593284956</v>
      </c>
      <c r="J152" s="4">
        <f t="shared" si="17"/>
        <v>0.99993709596034575</v>
      </c>
      <c r="K152" s="3">
        <v>3586086.7584879398</v>
      </c>
      <c r="L152" s="4">
        <f t="shared" si="18"/>
        <v>0.53475205426514316</v>
      </c>
      <c r="M152" s="4">
        <f t="shared" si="19"/>
        <v>0.9822016392439028</v>
      </c>
      <c r="N152" s="1"/>
      <c r="O152" s="1"/>
      <c r="P152" s="1"/>
      <c r="Q152" s="1"/>
      <c r="R152" s="1"/>
      <c r="S152" s="1"/>
    </row>
    <row r="153" spans="1:19" ht="12.75" customHeight="1" x14ac:dyDescent="0.35">
      <c r="A153" s="8" t="s">
        <v>316</v>
      </c>
      <c r="B153" s="8" t="s">
        <v>317</v>
      </c>
      <c r="C153" s="29" t="s">
        <v>512</v>
      </c>
      <c r="D153" s="29" t="s">
        <v>28</v>
      </c>
      <c r="E153" s="2" t="s">
        <v>23</v>
      </c>
      <c r="F153" s="3">
        <v>22860335.1691618</v>
      </c>
      <c r="G153" s="3">
        <v>14784300.0023007</v>
      </c>
      <c r="H153" s="3">
        <v>9236310.7342980597</v>
      </c>
      <c r="I153" s="4">
        <f t="shared" si="16"/>
        <v>0.40403216601818176</v>
      </c>
      <c r="J153" s="4">
        <f t="shared" si="17"/>
        <v>0.62473777810655395</v>
      </c>
      <c r="K153" s="3">
        <v>2496548.44220221</v>
      </c>
      <c r="L153" s="4">
        <f t="shared" si="18"/>
        <v>0.10920874185475683</v>
      </c>
      <c r="M153" s="4">
        <f t="shared" si="19"/>
        <v>0.16886483917491546</v>
      </c>
      <c r="N153" s="1"/>
      <c r="O153" s="1"/>
      <c r="P153" s="1"/>
      <c r="Q153" s="1"/>
      <c r="R153" s="1"/>
      <c r="S153" s="1"/>
    </row>
    <row r="154" spans="1:19" ht="12.75" customHeight="1" x14ac:dyDescent="0.35">
      <c r="A154" s="8" t="s">
        <v>320</v>
      </c>
      <c r="B154" s="8" t="s">
        <v>321</v>
      </c>
      <c r="C154" s="29" t="s">
        <v>512</v>
      </c>
      <c r="D154" s="29" t="s">
        <v>28</v>
      </c>
      <c r="E154" s="2" t="s">
        <v>27</v>
      </c>
      <c r="F154" s="3">
        <v>208926373.34770301</v>
      </c>
      <c r="G154" s="3">
        <v>139749083.870958</v>
      </c>
      <c r="H154" s="3">
        <v>130901767.54638401</v>
      </c>
      <c r="I154" s="4">
        <f t="shared" si="16"/>
        <v>0.62654496629074419</v>
      </c>
      <c r="J154" s="4">
        <f t="shared" si="17"/>
        <v>0.93669141807939538</v>
      </c>
      <c r="K154" s="3">
        <v>94918624.002968103</v>
      </c>
      <c r="L154" s="4">
        <f t="shared" si="18"/>
        <v>0.45431614248623853</v>
      </c>
      <c r="M154" s="4">
        <f t="shared" si="19"/>
        <v>0.67920748654505958</v>
      </c>
      <c r="N154" s="1"/>
      <c r="O154" s="1"/>
      <c r="P154" s="1"/>
      <c r="Q154" s="1"/>
      <c r="R154" s="1"/>
      <c r="S154" s="1"/>
    </row>
    <row r="155" spans="1:19" ht="12.75" customHeight="1" x14ac:dyDescent="0.35">
      <c r="A155" s="8" t="s">
        <v>324</v>
      </c>
      <c r="B155" s="8" t="s">
        <v>325</v>
      </c>
      <c r="C155" s="29" t="s">
        <v>47</v>
      </c>
      <c r="D155" s="29" t="s">
        <v>47</v>
      </c>
      <c r="E155" s="2" t="s">
        <v>31</v>
      </c>
      <c r="F155" s="3">
        <v>1389.7816718956401</v>
      </c>
      <c r="G155" s="3">
        <v>249.138797361716</v>
      </c>
      <c r="H155" s="3">
        <v>0</v>
      </c>
      <c r="I155" s="4">
        <f t="shared" si="16"/>
        <v>0</v>
      </c>
      <c r="J155" s="4">
        <f t="shared" si="17"/>
        <v>0</v>
      </c>
      <c r="K155" s="3">
        <v>0</v>
      </c>
      <c r="L155" s="4">
        <f t="shared" si="18"/>
        <v>0</v>
      </c>
      <c r="M155" s="4">
        <f t="shared" si="19"/>
        <v>0</v>
      </c>
      <c r="N155" s="1"/>
      <c r="O155" s="1"/>
      <c r="P155" s="1"/>
      <c r="Q155" s="1"/>
      <c r="R155" s="1"/>
      <c r="S155" s="1"/>
    </row>
    <row r="156" spans="1:19" ht="12.75" customHeight="1" x14ac:dyDescent="0.35">
      <c r="A156" s="8" t="s">
        <v>318</v>
      </c>
      <c r="B156" s="8" t="s">
        <v>319</v>
      </c>
      <c r="C156" s="29" t="s">
        <v>47</v>
      </c>
      <c r="D156" s="29" t="s">
        <v>47</v>
      </c>
      <c r="E156" s="2" t="s">
        <v>31</v>
      </c>
      <c r="F156" s="3">
        <v>2087.7441458902299</v>
      </c>
      <c r="G156" s="3">
        <v>1735.4428904669301</v>
      </c>
      <c r="H156" s="3">
        <v>0</v>
      </c>
      <c r="I156" s="4">
        <f t="shared" si="16"/>
        <v>0</v>
      </c>
      <c r="J156" s="4">
        <f t="shared" si="17"/>
        <v>0</v>
      </c>
      <c r="K156" s="3">
        <v>0</v>
      </c>
      <c r="L156" s="4">
        <f t="shared" si="18"/>
        <v>0</v>
      </c>
      <c r="M156" s="4">
        <f t="shared" si="19"/>
        <v>0</v>
      </c>
      <c r="N156" s="1"/>
      <c r="O156" s="1"/>
      <c r="P156" s="1"/>
      <c r="Q156" s="1"/>
      <c r="R156" s="1"/>
      <c r="S156" s="1"/>
    </row>
    <row r="157" spans="1:19" ht="12.75" customHeight="1" x14ac:dyDescent="0.35">
      <c r="A157" s="8" t="s">
        <v>283</v>
      </c>
      <c r="B157" s="8" t="s">
        <v>487</v>
      </c>
      <c r="C157" s="29" t="s">
        <v>32</v>
      </c>
      <c r="D157" s="29" t="s">
        <v>32</v>
      </c>
      <c r="E157" s="2" t="s">
        <v>36</v>
      </c>
      <c r="F157" s="3">
        <v>2085276.1186118801</v>
      </c>
      <c r="G157" s="3">
        <v>1433837.0074696899</v>
      </c>
      <c r="H157" s="3">
        <v>1433833.16267637</v>
      </c>
      <c r="I157" s="4">
        <f t="shared" si="16"/>
        <v>0.68759870689491209</v>
      </c>
      <c r="J157" s="4">
        <f t="shared" si="17"/>
        <v>0.99999731852832652</v>
      </c>
      <c r="K157" s="3">
        <v>1340904.1258380101</v>
      </c>
      <c r="L157" s="4">
        <f t="shared" si="18"/>
        <v>0.64303432714254594</v>
      </c>
      <c r="M157" s="4">
        <f t="shared" si="19"/>
        <v>0.93518588155589621</v>
      </c>
      <c r="N157" s="1"/>
      <c r="O157" s="1"/>
      <c r="P157" s="1"/>
      <c r="Q157" s="1"/>
      <c r="R157" s="1"/>
      <c r="S157" s="1"/>
    </row>
    <row r="158" spans="1:19" ht="12.75" customHeight="1" x14ac:dyDescent="0.35">
      <c r="A158" s="8" t="s">
        <v>294</v>
      </c>
      <c r="B158" s="8" t="s">
        <v>295</v>
      </c>
      <c r="C158" s="29" t="s">
        <v>47</v>
      </c>
      <c r="D158" s="29" t="s">
        <v>47</v>
      </c>
      <c r="E158" s="2" t="s">
        <v>20</v>
      </c>
      <c r="F158" s="3">
        <v>42888.013749579601</v>
      </c>
      <c r="G158" s="3">
        <v>40712.141697712999</v>
      </c>
      <c r="H158" s="3">
        <v>0</v>
      </c>
      <c r="I158" s="4">
        <f t="shared" si="16"/>
        <v>0</v>
      </c>
      <c r="J158" s="4">
        <f t="shared" si="17"/>
        <v>0</v>
      </c>
      <c r="K158" s="3">
        <v>0</v>
      </c>
      <c r="L158" s="4">
        <f t="shared" si="18"/>
        <v>0</v>
      </c>
      <c r="M158" s="4">
        <f t="shared" si="19"/>
        <v>0</v>
      </c>
      <c r="N158" s="1"/>
      <c r="O158" s="1"/>
      <c r="P158" s="1"/>
      <c r="Q158" s="1"/>
      <c r="R158" s="1"/>
      <c r="S158" s="1"/>
    </row>
    <row r="159" spans="1:19" ht="12.75" customHeight="1" x14ac:dyDescent="0.35">
      <c r="A159" s="8" t="s">
        <v>327</v>
      </c>
      <c r="B159" s="8" t="s">
        <v>328</v>
      </c>
      <c r="C159" s="29" t="s">
        <v>32</v>
      </c>
      <c r="D159" s="29" t="s">
        <v>32</v>
      </c>
      <c r="E159" s="2" t="s">
        <v>20</v>
      </c>
      <c r="F159" s="3">
        <v>5291626.9612260899</v>
      </c>
      <c r="G159" s="3">
        <v>2859438.95611938</v>
      </c>
      <c r="H159" s="3">
        <v>2854448.9168956</v>
      </c>
      <c r="I159" s="4">
        <f t="shared" si="16"/>
        <v>0.53942746490092974</v>
      </c>
      <c r="J159" s="4">
        <f t="shared" si="17"/>
        <v>0.9982548887035686</v>
      </c>
      <c r="K159" s="3">
        <v>2852313.85700808</v>
      </c>
      <c r="L159" s="4">
        <f t="shared" si="18"/>
        <v>0.53902398598921419</v>
      </c>
      <c r="M159" s="4">
        <f t="shared" si="19"/>
        <v>0.99750821779354593</v>
      </c>
      <c r="N159" s="1"/>
      <c r="O159" s="1"/>
      <c r="P159" s="1"/>
      <c r="Q159" s="1"/>
      <c r="R159" s="1"/>
      <c r="S159" s="1"/>
    </row>
    <row r="160" spans="1:19" ht="12.75" customHeight="1" x14ac:dyDescent="0.35">
      <c r="A160" s="8" t="s">
        <v>334</v>
      </c>
      <c r="B160" s="8" t="s">
        <v>335</v>
      </c>
      <c r="C160" s="29" t="s">
        <v>504</v>
      </c>
      <c r="D160" s="29" t="s">
        <v>24</v>
      </c>
      <c r="E160" s="2" t="s">
        <v>20</v>
      </c>
      <c r="F160" s="3">
        <v>3533952.0903608599</v>
      </c>
      <c r="G160" s="3">
        <v>2187626.5230001002</v>
      </c>
      <c r="H160" s="3">
        <v>2123019.9475487899</v>
      </c>
      <c r="I160" s="4">
        <f t="shared" si="16"/>
        <v>0.60074949893619056</v>
      </c>
      <c r="J160" s="4">
        <f t="shared" si="17"/>
        <v>0.97046727365386432</v>
      </c>
      <c r="K160" s="3">
        <v>1196903.74242137</v>
      </c>
      <c r="L160" s="4">
        <f t="shared" si="18"/>
        <v>0.33868703135111022</v>
      </c>
      <c r="M160" s="4">
        <f t="shared" si="19"/>
        <v>0.54712435136320348</v>
      </c>
      <c r="N160" s="1"/>
      <c r="O160" s="1"/>
      <c r="P160" s="1"/>
      <c r="Q160" s="1"/>
      <c r="R160" s="1"/>
      <c r="S160" s="1"/>
    </row>
    <row r="161" spans="1:19" ht="12.75" customHeight="1" x14ac:dyDescent="0.35">
      <c r="A161" s="8" t="s">
        <v>336</v>
      </c>
      <c r="B161" s="8" t="s">
        <v>337</v>
      </c>
      <c r="C161" s="29" t="s">
        <v>510</v>
      </c>
      <c r="D161" s="29" t="s">
        <v>24</v>
      </c>
      <c r="E161" s="2" t="s">
        <v>27</v>
      </c>
      <c r="F161" s="3">
        <v>224565484.622796</v>
      </c>
      <c r="G161" s="3">
        <v>146887138.27716601</v>
      </c>
      <c r="H161" s="3">
        <v>139284986.457719</v>
      </c>
      <c r="I161" s="4">
        <f t="shared" si="16"/>
        <v>0.62024218321741131</v>
      </c>
      <c r="J161" s="4">
        <f t="shared" si="17"/>
        <v>0.94824494568678797</v>
      </c>
      <c r="K161" s="3">
        <v>89929764.674710006</v>
      </c>
      <c r="L161" s="4">
        <f t="shared" si="18"/>
        <v>0.40046120545089808</v>
      </c>
      <c r="M161" s="4">
        <f t="shared" si="19"/>
        <v>0.61223716201086764</v>
      </c>
      <c r="N161" s="1"/>
      <c r="O161" s="1"/>
      <c r="P161" s="1"/>
      <c r="Q161" s="1"/>
      <c r="R161" s="1"/>
      <c r="S161" s="1"/>
    </row>
    <row r="162" spans="1:19" ht="12.75" customHeight="1" x14ac:dyDescent="0.35">
      <c r="A162" s="8" t="s">
        <v>345</v>
      </c>
      <c r="B162" s="8" t="s">
        <v>346</v>
      </c>
      <c r="C162" s="29" t="s">
        <v>47</v>
      </c>
      <c r="D162" s="29" t="s">
        <v>47</v>
      </c>
      <c r="E162" s="2" t="s">
        <v>20</v>
      </c>
      <c r="F162" s="3">
        <v>27308.769609360399</v>
      </c>
      <c r="G162" s="3">
        <v>20321.519413788999</v>
      </c>
      <c r="H162" s="3">
        <v>20065.548539904601</v>
      </c>
      <c r="I162" s="4">
        <f t="shared" si="16"/>
        <v>0.7347657483999902</v>
      </c>
      <c r="J162" s="4">
        <f t="shared" si="17"/>
        <v>0.98740395003580728</v>
      </c>
      <c r="K162" s="3">
        <v>19786.449033869801</v>
      </c>
      <c r="L162" s="4">
        <f t="shared" si="18"/>
        <v>0.72454560629812359</v>
      </c>
      <c r="M162" s="4">
        <f t="shared" si="19"/>
        <v>0.97366976508872016</v>
      </c>
      <c r="N162" s="1"/>
      <c r="O162" s="1"/>
      <c r="P162" s="1"/>
      <c r="Q162" s="1"/>
      <c r="R162" s="1"/>
      <c r="S162" s="1"/>
    </row>
    <row r="163" spans="1:19" ht="12.75" customHeight="1" x14ac:dyDescent="0.35">
      <c r="A163" s="8" t="s">
        <v>358</v>
      </c>
      <c r="B163" s="8" t="s">
        <v>489</v>
      </c>
      <c r="C163" s="29" t="s">
        <v>504</v>
      </c>
      <c r="D163" s="29" t="s">
        <v>24</v>
      </c>
      <c r="E163" s="2" t="s">
        <v>27</v>
      </c>
      <c r="F163" s="3">
        <v>5593004.4320269898</v>
      </c>
      <c r="G163" s="3">
        <v>1766119.3631599001</v>
      </c>
      <c r="H163" s="3">
        <v>1763074.0366954301</v>
      </c>
      <c r="I163" s="4">
        <f t="shared" si="16"/>
        <v>0.31522843547192853</v>
      </c>
      <c r="J163" s="4">
        <f t="shared" si="17"/>
        <v>0.99827569612338019</v>
      </c>
      <c r="K163" s="3">
        <v>1289165.8272715299</v>
      </c>
      <c r="L163" s="4">
        <f t="shared" si="18"/>
        <v>0.23049612117048093</v>
      </c>
      <c r="M163" s="4">
        <f t="shared" si="19"/>
        <v>0.72994263817196603</v>
      </c>
      <c r="N163" s="1"/>
      <c r="O163" s="1"/>
      <c r="P163" s="1"/>
      <c r="Q163" s="1"/>
      <c r="R163" s="1"/>
      <c r="S163" s="1"/>
    </row>
    <row r="164" spans="1:19" ht="12.75" customHeight="1" x14ac:dyDescent="0.35">
      <c r="A164" s="8" t="s">
        <v>338</v>
      </c>
      <c r="B164" s="8" t="s">
        <v>339</v>
      </c>
      <c r="C164" s="29" t="s">
        <v>511</v>
      </c>
      <c r="D164" s="29" t="s">
        <v>508</v>
      </c>
      <c r="E164" s="2" t="s">
        <v>20</v>
      </c>
      <c r="F164" s="3">
        <v>4009207.1794256601</v>
      </c>
      <c r="G164" s="3">
        <v>1532292.5388792099</v>
      </c>
      <c r="H164" s="3">
        <v>1532139.8069090501</v>
      </c>
      <c r="I164" s="4">
        <f t="shared" si="16"/>
        <v>0.38215530860356717</v>
      </c>
      <c r="J164" s="4">
        <f t="shared" si="17"/>
        <v>0.99990032453576294</v>
      </c>
      <c r="K164" s="3">
        <v>1438183.19091133</v>
      </c>
      <c r="L164" s="4">
        <f t="shared" si="18"/>
        <v>0.35872009765216406</v>
      </c>
      <c r="M164" s="4">
        <f t="shared" si="19"/>
        <v>0.93858264947454761</v>
      </c>
      <c r="N164" s="1"/>
      <c r="O164" s="1"/>
      <c r="P164" s="1"/>
      <c r="Q164" s="1"/>
      <c r="R164" s="1"/>
      <c r="S164" s="1"/>
    </row>
    <row r="165" spans="1:19" ht="12.75" customHeight="1" x14ac:dyDescent="0.35">
      <c r="A165" s="8" t="s">
        <v>347</v>
      </c>
      <c r="B165" s="8" t="s">
        <v>348</v>
      </c>
      <c r="C165" s="29" t="s">
        <v>47</v>
      </c>
      <c r="D165" s="29" t="s">
        <v>47</v>
      </c>
      <c r="E165" s="2" t="s">
        <v>27</v>
      </c>
      <c r="F165" s="3">
        <v>8934482.1343253795</v>
      </c>
      <c r="G165" s="3">
        <v>4930491.7227595104</v>
      </c>
      <c r="H165" s="3">
        <v>4928604.6398223201</v>
      </c>
      <c r="I165" s="4">
        <f t="shared" si="16"/>
        <v>0.55163853547673658</v>
      </c>
      <c r="J165" s="4">
        <f t="shared" si="17"/>
        <v>0.99961726273092</v>
      </c>
      <c r="K165" s="3">
        <v>4904678.8174790004</v>
      </c>
      <c r="L165" s="4">
        <f t="shared" si="18"/>
        <v>0.54896061615431735</v>
      </c>
      <c r="M165" s="4">
        <f t="shared" si="19"/>
        <v>0.99476463875573384</v>
      </c>
      <c r="N165" s="1"/>
      <c r="O165" s="1"/>
      <c r="P165" s="1"/>
      <c r="Q165" s="1"/>
      <c r="R165" s="1"/>
      <c r="S165" s="1"/>
    </row>
    <row r="166" spans="1:19" ht="12.75" customHeight="1" x14ac:dyDescent="0.35">
      <c r="A166" s="8" t="s">
        <v>356</v>
      </c>
      <c r="B166" s="8" t="s">
        <v>357</v>
      </c>
      <c r="C166" s="29" t="s">
        <v>509</v>
      </c>
      <c r="D166" s="29" t="s">
        <v>509</v>
      </c>
      <c r="E166" s="2" t="s">
        <v>36</v>
      </c>
      <c r="F166" s="3">
        <v>7332003.8804196902</v>
      </c>
      <c r="G166" s="3">
        <v>3013544.4073109701</v>
      </c>
      <c r="H166" s="3">
        <v>3012373.0148648899</v>
      </c>
      <c r="I166" s="4">
        <f t="shared" si="16"/>
        <v>0.41085262146539658</v>
      </c>
      <c r="J166" s="4">
        <f t="shared" si="17"/>
        <v>0.99961129079656552</v>
      </c>
      <c r="K166" s="3">
        <v>3001027.2376040798</v>
      </c>
      <c r="L166" s="4">
        <f t="shared" si="18"/>
        <v>0.40930518948829286</v>
      </c>
      <c r="M166" s="4">
        <f t="shared" si="19"/>
        <v>0.99584636294838624</v>
      </c>
      <c r="N166" s="1"/>
      <c r="O166" s="1"/>
      <c r="P166" s="1"/>
      <c r="Q166" s="1"/>
      <c r="R166" s="1"/>
      <c r="S166" s="1"/>
    </row>
    <row r="167" spans="1:19" ht="12.75" customHeight="1" x14ac:dyDescent="0.35">
      <c r="A167" s="8" t="s">
        <v>341</v>
      </c>
      <c r="B167" s="8" t="s">
        <v>342</v>
      </c>
      <c r="C167" s="29" t="s">
        <v>509</v>
      </c>
      <c r="D167" s="29" t="s">
        <v>509</v>
      </c>
      <c r="E167" s="2" t="s">
        <v>36</v>
      </c>
      <c r="F167" s="3">
        <v>34890204.504299499</v>
      </c>
      <c r="G167" s="3">
        <v>11201937.220776699</v>
      </c>
      <c r="H167" s="3">
        <v>10390313.4473977</v>
      </c>
      <c r="I167" s="4">
        <f t="shared" si="16"/>
        <v>0.29780030226298349</v>
      </c>
      <c r="J167" s="4">
        <f t="shared" si="17"/>
        <v>0.92754612372995204</v>
      </c>
      <c r="K167" s="3">
        <v>8305203.9871728197</v>
      </c>
      <c r="L167" s="4">
        <f t="shared" si="18"/>
        <v>0.23803827192097354</v>
      </c>
      <c r="M167" s="4">
        <f t="shared" si="19"/>
        <v>0.74140783183187386</v>
      </c>
      <c r="N167" s="1"/>
      <c r="O167" s="1"/>
      <c r="P167" s="1"/>
      <c r="Q167" s="1"/>
      <c r="R167" s="1"/>
      <c r="S167" s="1"/>
    </row>
    <row r="168" spans="1:19" ht="12.75" customHeight="1" x14ac:dyDescent="0.35">
      <c r="A168" s="8" t="s">
        <v>343</v>
      </c>
      <c r="B168" s="8" t="s">
        <v>344</v>
      </c>
      <c r="C168" s="29" t="s">
        <v>510</v>
      </c>
      <c r="D168" s="29" t="s">
        <v>24</v>
      </c>
      <c r="E168" s="2" t="s">
        <v>27</v>
      </c>
      <c r="F168" s="3">
        <v>107437771.15245201</v>
      </c>
      <c r="G168" s="3">
        <v>60794454.323278397</v>
      </c>
      <c r="H168" s="3">
        <v>60659239.921659999</v>
      </c>
      <c r="I168" s="4">
        <f t="shared" si="16"/>
        <v>0.56459883029019442</v>
      </c>
      <c r="J168" s="4">
        <f t="shared" si="17"/>
        <v>0.99777587605442786</v>
      </c>
      <c r="K168" s="3">
        <v>59031346.017432898</v>
      </c>
      <c r="L168" s="4">
        <f t="shared" si="18"/>
        <v>0.54944686011466692</v>
      </c>
      <c r="M168" s="4">
        <f t="shared" si="19"/>
        <v>0.97099886288196524</v>
      </c>
      <c r="N168" s="1"/>
      <c r="O168" s="1"/>
      <c r="P168" s="1"/>
      <c r="Q168" s="1"/>
      <c r="R168" s="1"/>
      <c r="S168" s="1"/>
    </row>
    <row r="169" spans="1:19" ht="12.75" customHeight="1" x14ac:dyDescent="0.35">
      <c r="A169" s="8" t="s">
        <v>340</v>
      </c>
      <c r="B169" s="26" t="s">
        <v>500</v>
      </c>
      <c r="C169" s="29" t="s">
        <v>47</v>
      </c>
      <c r="D169" s="29" t="s">
        <v>47</v>
      </c>
      <c r="E169" s="2" t="s">
        <v>31</v>
      </c>
      <c r="F169" s="3">
        <v>86.2837719796225</v>
      </c>
      <c r="G169" s="3">
        <v>1.0561384830149001</v>
      </c>
      <c r="H169" s="3">
        <v>0</v>
      </c>
      <c r="I169" s="4">
        <f t="shared" si="16"/>
        <v>0</v>
      </c>
      <c r="J169" s="4">
        <f t="shared" si="17"/>
        <v>0</v>
      </c>
      <c r="K169" s="3">
        <v>0</v>
      </c>
      <c r="L169" s="4">
        <f t="shared" si="18"/>
        <v>0</v>
      </c>
      <c r="M169" s="4">
        <f t="shared" si="19"/>
        <v>0</v>
      </c>
      <c r="N169" s="1"/>
      <c r="O169" s="1"/>
      <c r="P169" s="1"/>
      <c r="Q169" s="1"/>
      <c r="R169" s="1"/>
      <c r="S169" s="1"/>
    </row>
    <row r="170" spans="1:19" ht="12.75" customHeight="1" x14ac:dyDescent="0.35">
      <c r="A170" s="8" t="s">
        <v>349</v>
      </c>
      <c r="B170" s="8" t="s">
        <v>350</v>
      </c>
      <c r="C170" s="29" t="s">
        <v>32</v>
      </c>
      <c r="D170" s="29" t="s">
        <v>32</v>
      </c>
      <c r="E170" s="2" t="s">
        <v>20</v>
      </c>
      <c r="F170" s="3">
        <v>38935754.378608704</v>
      </c>
      <c r="G170" s="3">
        <v>23171877.837060299</v>
      </c>
      <c r="H170" s="3">
        <v>23171090.7930011</v>
      </c>
      <c r="I170" s="4">
        <f t="shared" si="16"/>
        <v>0.59511087335529556</v>
      </c>
      <c r="J170" s="4">
        <f t="shared" si="17"/>
        <v>0.9999660345154272</v>
      </c>
      <c r="K170" s="3">
        <v>23056439.705752801</v>
      </c>
      <c r="L170" s="4">
        <f t="shared" si="18"/>
        <v>0.59216625114165</v>
      </c>
      <c r="M170" s="4">
        <f t="shared" si="19"/>
        <v>0.9950181797038965</v>
      </c>
      <c r="N170" s="1"/>
      <c r="O170" s="1"/>
      <c r="P170" s="1"/>
      <c r="Q170" s="1"/>
      <c r="R170" s="1"/>
      <c r="S170" s="1"/>
    </row>
    <row r="171" spans="1:19" ht="12.75" customHeight="1" x14ac:dyDescent="0.35">
      <c r="A171" s="8" t="s">
        <v>354</v>
      </c>
      <c r="B171" s="8" t="s">
        <v>355</v>
      </c>
      <c r="C171" s="29" t="s">
        <v>32</v>
      </c>
      <c r="D171" s="29" t="s">
        <v>32</v>
      </c>
      <c r="E171" s="2" t="s">
        <v>20</v>
      </c>
      <c r="F171" s="3">
        <v>10621738.3873406</v>
      </c>
      <c r="G171" s="3">
        <v>5626255.1980612604</v>
      </c>
      <c r="H171" s="3">
        <v>5626245.6419227403</v>
      </c>
      <c r="I171" s="4">
        <f t="shared" si="16"/>
        <v>0.52969160383655456</v>
      </c>
      <c r="J171" s="4">
        <f t="shared" si="17"/>
        <v>0.99999830150994151</v>
      </c>
      <c r="K171" s="3">
        <v>5613538.9987990102</v>
      </c>
      <c r="L171" s="4">
        <f t="shared" si="18"/>
        <v>0.52849531725328913</v>
      </c>
      <c r="M171" s="4">
        <f t="shared" si="19"/>
        <v>0.9977398466982742</v>
      </c>
      <c r="N171" s="1"/>
      <c r="O171" s="1"/>
      <c r="P171" s="1"/>
      <c r="Q171" s="1"/>
      <c r="R171" s="1"/>
      <c r="S171" s="1"/>
    </row>
    <row r="172" spans="1:19" ht="12.75" customHeight="1" x14ac:dyDescent="0.35">
      <c r="A172" s="8" t="s">
        <v>351</v>
      </c>
      <c r="B172" s="8" t="s">
        <v>352</v>
      </c>
      <c r="C172" s="29" t="s">
        <v>507</v>
      </c>
      <c r="D172" s="29" t="s">
        <v>508</v>
      </c>
      <c r="E172" s="2" t="s">
        <v>20</v>
      </c>
      <c r="F172" s="3">
        <v>3653103.1533210399</v>
      </c>
      <c r="G172" s="3">
        <v>2361845.6988285002</v>
      </c>
      <c r="H172" s="3">
        <v>2361839.5236443402</v>
      </c>
      <c r="I172" s="4">
        <f t="shared" ref="I172:I191" si="20">IF(F172&gt;0,H172/F172,"NA")</f>
        <v>0.64652965561544284</v>
      </c>
      <c r="J172" s="4">
        <f t="shared" ref="J172:J191" si="21">IF(G172&gt;0,H172/G172,"NA")</f>
        <v>0.99999738544132533</v>
      </c>
      <c r="K172" s="3">
        <v>2354606.70697597</v>
      </c>
      <c r="L172" s="4">
        <f t="shared" ref="L172:L191" si="22">IF(F172&gt;0,K172/F172,"NA")</f>
        <v>0.64454974528583853</v>
      </c>
      <c r="M172" s="4">
        <f t="shared" ref="M172:M191" si="23">IF(G172&gt;0,K172/G172,"NA")</f>
        <v>0.99693502761161712</v>
      </c>
      <c r="N172" s="1"/>
      <c r="O172" s="1"/>
      <c r="P172" s="1"/>
      <c r="Q172" s="1"/>
      <c r="R172" s="1"/>
      <c r="S172" s="1"/>
    </row>
    <row r="173" spans="1:19" ht="12.75" customHeight="1" x14ac:dyDescent="0.35">
      <c r="A173" s="8" t="s">
        <v>361</v>
      </c>
      <c r="B173" s="8" t="s">
        <v>362</v>
      </c>
      <c r="C173" s="29" t="s">
        <v>504</v>
      </c>
      <c r="D173" s="29" t="s">
        <v>24</v>
      </c>
      <c r="E173" s="2" t="s">
        <v>20</v>
      </c>
      <c r="F173" s="3">
        <v>5832086.9664614601</v>
      </c>
      <c r="G173" s="3">
        <v>1358610.2340960801</v>
      </c>
      <c r="H173" s="3">
        <v>1253370.6599372299</v>
      </c>
      <c r="I173" s="4">
        <f t="shared" si="20"/>
        <v>0.21490945988031032</v>
      </c>
      <c r="J173" s="4">
        <f t="shared" si="21"/>
        <v>0.92253880361142071</v>
      </c>
      <c r="K173" s="3">
        <v>411101.661614804</v>
      </c>
      <c r="L173" s="4">
        <f t="shared" si="22"/>
        <v>7.0489631581100096E-2</v>
      </c>
      <c r="M173" s="4">
        <f t="shared" si="23"/>
        <v>0.30258984607776124</v>
      </c>
      <c r="N173" s="1"/>
      <c r="O173" s="1"/>
      <c r="P173" s="1"/>
      <c r="Q173" s="1"/>
      <c r="R173" s="1"/>
      <c r="S173" s="1"/>
    </row>
    <row r="174" spans="1:19" ht="12.75" customHeight="1" x14ac:dyDescent="0.35">
      <c r="A174" s="8" t="s">
        <v>245</v>
      </c>
      <c r="B174" s="8" t="s">
        <v>483</v>
      </c>
      <c r="C174" s="29" t="s">
        <v>513</v>
      </c>
      <c r="D174" s="29" t="s">
        <v>24</v>
      </c>
      <c r="E174" s="2" t="s">
        <v>20</v>
      </c>
      <c r="F174" s="3">
        <v>51414479.215960696</v>
      </c>
      <c r="G174" s="3">
        <v>11903695.677661199</v>
      </c>
      <c r="H174" s="3">
        <v>11876040.3035769</v>
      </c>
      <c r="I174" s="4">
        <f t="shared" si="20"/>
        <v>0.23098629967042819</v>
      </c>
      <c r="J174" s="4">
        <f t="shared" si="21"/>
        <v>0.99767674049865052</v>
      </c>
      <c r="K174" s="3">
        <v>11643910.4143316</v>
      </c>
      <c r="L174" s="4">
        <f t="shared" si="22"/>
        <v>0.22647142579082971</v>
      </c>
      <c r="M174" s="4">
        <f t="shared" si="23"/>
        <v>0.97817608326319039</v>
      </c>
      <c r="N174" s="1"/>
      <c r="O174" s="1"/>
      <c r="P174" s="1"/>
      <c r="Q174" s="1"/>
      <c r="R174" s="1"/>
      <c r="S174" s="1"/>
    </row>
    <row r="175" spans="1:19" ht="12.75" customHeight="1" x14ac:dyDescent="0.35">
      <c r="A175" s="8" t="s">
        <v>274</v>
      </c>
      <c r="B175" s="8" t="s">
        <v>486</v>
      </c>
      <c r="C175" s="29" t="s">
        <v>32</v>
      </c>
      <c r="D175" s="29" t="s">
        <v>32</v>
      </c>
      <c r="E175" s="2" t="s">
        <v>27</v>
      </c>
      <c r="F175" s="3">
        <v>3690025.7369480701</v>
      </c>
      <c r="G175" s="3">
        <v>2630638.9139739498</v>
      </c>
      <c r="H175" s="3">
        <v>2630527.3030494298</v>
      </c>
      <c r="I175" s="4">
        <f t="shared" si="20"/>
        <v>0.71287505577808641</v>
      </c>
      <c r="J175" s="4">
        <f t="shared" si="21"/>
        <v>0.99995757269310992</v>
      </c>
      <c r="K175" s="3">
        <v>2406086.0581974299</v>
      </c>
      <c r="L175" s="4">
        <f t="shared" si="22"/>
        <v>0.65205129441385545</v>
      </c>
      <c r="M175" s="4">
        <f t="shared" si="23"/>
        <v>0.91463942292357359</v>
      </c>
      <c r="N175" s="1"/>
      <c r="O175" s="1"/>
      <c r="P175" s="1"/>
      <c r="Q175" s="1"/>
      <c r="R175" s="1"/>
      <c r="S175" s="1"/>
    </row>
    <row r="176" spans="1:19" ht="12.75" customHeight="1" x14ac:dyDescent="0.35">
      <c r="A176" s="8" t="s">
        <v>363</v>
      </c>
      <c r="B176" s="8" t="s">
        <v>364</v>
      </c>
      <c r="C176" s="29" t="s">
        <v>505</v>
      </c>
      <c r="D176" s="29" t="s">
        <v>28</v>
      </c>
      <c r="E176" s="2" t="s">
        <v>31</v>
      </c>
      <c r="F176" s="3">
        <v>942849.91378084896</v>
      </c>
      <c r="G176" s="3">
        <v>912895.50214376894</v>
      </c>
      <c r="H176" s="3">
        <v>912894.95259552903</v>
      </c>
      <c r="I176" s="4">
        <f t="shared" si="20"/>
        <v>0.96822934302958163</v>
      </c>
      <c r="J176" s="4">
        <f t="shared" si="21"/>
        <v>0.99999939801626958</v>
      </c>
      <c r="K176" s="3">
        <v>869816.95556538599</v>
      </c>
      <c r="L176" s="4">
        <f t="shared" si="22"/>
        <v>0.92254020799280856</v>
      </c>
      <c r="M176" s="4">
        <f t="shared" si="23"/>
        <v>0.95281108683609372</v>
      </c>
      <c r="N176" s="1"/>
      <c r="O176" s="1"/>
      <c r="P176" s="1"/>
      <c r="Q176" s="1"/>
      <c r="R176" s="1"/>
      <c r="S176" s="1"/>
    </row>
    <row r="177" spans="1:19" ht="12.75" customHeight="1" x14ac:dyDescent="0.35">
      <c r="A177" s="8" t="s">
        <v>365</v>
      </c>
      <c r="B177" s="8" t="s">
        <v>366</v>
      </c>
      <c r="C177" s="29" t="s">
        <v>32</v>
      </c>
      <c r="D177" s="29" t="s">
        <v>32</v>
      </c>
      <c r="E177" s="2" t="s">
        <v>20</v>
      </c>
      <c r="F177" s="3">
        <v>28431609.6449054</v>
      </c>
      <c r="G177" s="3">
        <v>14357555.6188531</v>
      </c>
      <c r="H177" s="3">
        <v>14347035.232156999</v>
      </c>
      <c r="I177" s="4">
        <f t="shared" si="20"/>
        <v>0.50461565178135503</v>
      </c>
      <c r="J177" s="4">
        <f t="shared" si="21"/>
        <v>0.99926725781355941</v>
      </c>
      <c r="K177" s="3">
        <v>11964640.2312498</v>
      </c>
      <c r="L177" s="4">
        <f t="shared" si="22"/>
        <v>0.42082176776768315</v>
      </c>
      <c r="M177" s="4">
        <f t="shared" si="23"/>
        <v>0.83333406805952881</v>
      </c>
      <c r="N177" s="1"/>
      <c r="O177" s="1"/>
      <c r="P177" s="1"/>
      <c r="Q177" s="1"/>
      <c r="R177" s="1"/>
      <c r="S177" s="1"/>
    </row>
    <row r="178" spans="1:19" ht="12.75" customHeight="1" x14ac:dyDescent="0.35">
      <c r="A178" s="8" t="s">
        <v>367</v>
      </c>
      <c r="B178" s="8" t="s">
        <v>368</v>
      </c>
      <c r="C178" s="29" t="s">
        <v>32</v>
      </c>
      <c r="D178" s="29" t="s">
        <v>32</v>
      </c>
      <c r="E178" s="2" t="s">
        <v>36</v>
      </c>
      <c r="F178" s="3">
        <v>140243325.35651201</v>
      </c>
      <c r="G178" s="3">
        <v>62603474.636061199</v>
      </c>
      <c r="H178" s="3">
        <v>61750344.843559898</v>
      </c>
      <c r="I178" s="4">
        <f t="shared" si="20"/>
        <v>0.44030861851417591</v>
      </c>
      <c r="J178" s="4">
        <f t="shared" si="21"/>
        <v>0.98637248495453511</v>
      </c>
      <c r="K178" s="3">
        <v>59523990.216886997</v>
      </c>
      <c r="L178" s="4">
        <f t="shared" si="22"/>
        <v>0.4244336767227338</v>
      </c>
      <c r="M178" s="4">
        <f t="shared" si="23"/>
        <v>0.95080968848651826</v>
      </c>
      <c r="N178" s="1"/>
      <c r="O178" s="1"/>
      <c r="P178" s="1"/>
      <c r="Q178" s="1"/>
      <c r="R178" s="1"/>
      <c r="S178" s="1"/>
    </row>
    <row r="179" spans="1:19" ht="12.75" customHeight="1" x14ac:dyDescent="0.35">
      <c r="A179" s="8" t="s">
        <v>369</v>
      </c>
      <c r="B179" s="8" t="s">
        <v>370</v>
      </c>
      <c r="C179" s="29" t="s">
        <v>512</v>
      </c>
      <c r="D179" s="29" t="s">
        <v>28</v>
      </c>
      <c r="E179" s="2" t="s">
        <v>23</v>
      </c>
      <c r="F179" s="3">
        <v>13010980.126148701</v>
      </c>
      <c r="G179" s="3">
        <v>11308478.240406999</v>
      </c>
      <c r="H179" s="3">
        <v>11308370.973530101</v>
      </c>
      <c r="I179" s="4">
        <f t="shared" si="20"/>
        <v>0.86914059232195762</v>
      </c>
      <c r="J179" s="4">
        <f t="shared" si="21"/>
        <v>0.99999051447289211</v>
      </c>
      <c r="K179" s="3">
        <v>11007160.3795212</v>
      </c>
      <c r="L179" s="4">
        <f t="shared" si="22"/>
        <v>0.84599010011549081</v>
      </c>
      <c r="M179" s="4">
        <f t="shared" si="23"/>
        <v>0.97335469419668319</v>
      </c>
      <c r="N179" s="1"/>
      <c r="O179" s="1"/>
      <c r="P179" s="1"/>
      <c r="Q179" s="1"/>
      <c r="R179" s="1"/>
      <c r="S179" s="1"/>
    </row>
    <row r="180" spans="1:19" ht="12.75" customHeight="1" x14ac:dyDescent="0.35">
      <c r="A180" s="8" t="s">
        <v>77</v>
      </c>
      <c r="B180" s="25" t="s">
        <v>473</v>
      </c>
      <c r="C180" s="29" t="s">
        <v>507</v>
      </c>
      <c r="D180" s="29" t="s">
        <v>508</v>
      </c>
      <c r="E180" s="2" t="s">
        <v>31</v>
      </c>
      <c r="F180" s="3">
        <v>11154.709909073999</v>
      </c>
      <c r="G180" s="3">
        <v>10249.596304549899</v>
      </c>
      <c r="H180" s="3">
        <v>10249.596304549899</v>
      </c>
      <c r="I180" s="4">
        <f t="shared" si="20"/>
        <v>0.91885816736589276</v>
      </c>
      <c r="J180" s="4">
        <f t="shared" si="21"/>
        <v>1</v>
      </c>
      <c r="K180" s="3">
        <v>10249.596304549899</v>
      </c>
      <c r="L180" s="4">
        <f t="shared" si="22"/>
        <v>0.91885816736589276</v>
      </c>
      <c r="M180" s="4">
        <f t="shared" si="23"/>
        <v>1</v>
      </c>
      <c r="N180" s="1"/>
      <c r="O180" s="1"/>
      <c r="P180" s="1"/>
      <c r="Q180" s="1"/>
      <c r="R180" s="1"/>
      <c r="S180" s="1"/>
    </row>
    <row r="181" spans="1:19" ht="12.75" customHeight="1" x14ac:dyDescent="0.35">
      <c r="A181" s="8" t="s">
        <v>379</v>
      </c>
      <c r="B181" s="27" t="s">
        <v>501</v>
      </c>
      <c r="C181" s="29" t="s">
        <v>512</v>
      </c>
      <c r="D181" s="29" t="s">
        <v>28</v>
      </c>
      <c r="E181" s="2" t="s">
        <v>31</v>
      </c>
      <c r="F181" s="3">
        <v>4072.7206751741401</v>
      </c>
      <c r="G181" s="3">
        <v>3050.2916144886699</v>
      </c>
      <c r="H181" s="3">
        <v>0</v>
      </c>
      <c r="I181" s="4">
        <f t="shared" si="20"/>
        <v>0</v>
      </c>
      <c r="J181" s="4">
        <f t="shared" si="21"/>
        <v>0</v>
      </c>
      <c r="K181" s="3">
        <v>0</v>
      </c>
      <c r="L181" s="4">
        <f t="shared" si="22"/>
        <v>0</v>
      </c>
      <c r="M181" s="4">
        <f t="shared" si="23"/>
        <v>0</v>
      </c>
      <c r="N181" s="1"/>
      <c r="O181" s="1"/>
      <c r="P181" s="1"/>
      <c r="Q181" s="1"/>
      <c r="R181" s="1"/>
      <c r="S181" s="1"/>
    </row>
    <row r="182" spans="1:19" ht="12.75" customHeight="1" x14ac:dyDescent="0.35">
      <c r="A182" s="8" t="s">
        <v>243</v>
      </c>
      <c r="B182" s="8" t="s">
        <v>244</v>
      </c>
      <c r="C182" s="29" t="s">
        <v>507</v>
      </c>
      <c r="D182" s="29" t="s">
        <v>508</v>
      </c>
      <c r="E182" s="2" t="s">
        <v>20</v>
      </c>
      <c r="F182" s="3">
        <v>60095.314781457098</v>
      </c>
      <c r="G182" s="3">
        <v>52929.3798586415</v>
      </c>
      <c r="H182" s="3">
        <v>52929.379858641703</v>
      </c>
      <c r="I182" s="4">
        <f t="shared" si="20"/>
        <v>0.88075717801171238</v>
      </c>
      <c r="J182" s="4">
        <f t="shared" si="21"/>
        <v>1.0000000000000038</v>
      </c>
      <c r="K182" s="3">
        <v>52929.379858641703</v>
      </c>
      <c r="L182" s="4">
        <f t="shared" si="22"/>
        <v>0.88075717801171238</v>
      </c>
      <c r="M182" s="4">
        <f t="shared" si="23"/>
        <v>1.0000000000000038</v>
      </c>
      <c r="N182" s="1"/>
      <c r="O182" s="1"/>
      <c r="P182" s="1"/>
      <c r="Q182" s="1"/>
      <c r="R182" s="1"/>
      <c r="S182" s="1"/>
    </row>
    <row r="183" spans="1:19" ht="12.75" customHeight="1" x14ac:dyDescent="0.35">
      <c r="A183" s="8" t="s">
        <v>255</v>
      </c>
      <c r="B183" s="8" t="s">
        <v>256</v>
      </c>
      <c r="C183" s="29" t="s">
        <v>507</v>
      </c>
      <c r="D183" s="29" t="s">
        <v>508</v>
      </c>
      <c r="E183" s="2" t="s">
        <v>36</v>
      </c>
      <c r="F183" s="3">
        <v>173934.45677086699</v>
      </c>
      <c r="G183" s="3">
        <v>163693.32439832101</v>
      </c>
      <c r="H183" s="3">
        <v>163693.32439832101</v>
      </c>
      <c r="I183" s="4">
        <f t="shared" si="20"/>
        <v>0.94112073845128252</v>
      </c>
      <c r="J183" s="4">
        <f t="shared" si="21"/>
        <v>1</v>
      </c>
      <c r="K183" s="3">
        <v>163693.32439832101</v>
      </c>
      <c r="L183" s="4">
        <f t="shared" si="22"/>
        <v>0.94112073845128252</v>
      </c>
      <c r="M183" s="4">
        <f t="shared" si="23"/>
        <v>1</v>
      </c>
      <c r="N183" s="1"/>
      <c r="O183" s="1"/>
      <c r="P183" s="1"/>
      <c r="Q183" s="1"/>
      <c r="R183" s="1"/>
      <c r="S183" s="1"/>
    </row>
    <row r="184" spans="1:19" ht="12.75" customHeight="1" x14ac:dyDescent="0.35">
      <c r="A184" s="8" t="s">
        <v>392</v>
      </c>
      <c r="B184" s="8" t="s">
        <v>393</v>
      </c>
      <c r="C184" s="29" t="s">
        <v>84</v>
      </c>
      <c r="D184" s="29" t="s">
        <v>508</v>
      </c>
      <c r="E184" s="2" t="s">
        <v>31</v>
      </c>
      <c r="F184" s="3">
        <v>5860.0800838903497</v>
      </c>
      <c r="G184" s="3">
        <v>4329.4894001736602</v>
      </c>
      <c r="H184" s="3">
        <v>4329.48805716898</v>
      </c>
      <c r="I184" s="4">
        <f t="shared" si="20"/>
        <v>0.73881039084618605</v>
      </c>
      <c r="J184" s="4">
        <f t="shared" si="21"/>
        <v>0.99999968980067722</v>
      </c>
      <c r="K184" s="3">
        <v>4329.48805716898</v>
      </c>
      <c r="L184" s="4">
        <f t="shared" si="22"/>
        <v>0.73881039084618605</v>
      </c>
      <c r="M184" s="4">
        <f t="shared" si="23"/>
        <v>0.99999968980067722</v>
      </c>
      <c r="N184" s="1"/>
      <c r="O184" s="1"/>
      <c r="P184" s="1"/>
      <c r="Q184" s="1"/>
      <c r="R184" s="1"/>
      <c r="S184" s="1"/>
    </row>
    <row r="185" spans="1:19" ht="12.75" customHeight="1" x14ac:dyDescent="0.35">
      <c r="A185" s="8" t="s">
        <v>451</v>
      </c>
      <c r="B185" s="8" t="s">
        <v>495</v>
      </c>
      <c r="C185" s="29" t="s">
        <v>507</v>
      </c>
      <c r="D185" s="29" t="s">
        <v>508</v>
      </c>
      <c r="E185" s="2" t="s">
        <v>36</v>
      </c>
      <c r="F185" s="3">
        <v>110195.372526213</v>
      </c>
      <c r="G185" s="3">
        <v>101687.19460688</v>
      </c>
      <c r="H185" s="3">
        <v>101626.970471678</v>
      </c>
      <c r="I185" s="4">
        <f t="shared" si="20"/>
        <v>0.92224354019496801</v>
      </c>
      <c r="J185" s="4">
        <f t="shared" si="21"/>
        <v>0.99940775104048418</v>
      </c>
      <c r="K185" s="3">
        <v>101624.175373373</v>
      </c>
      <c r="L185" s="4">
        <f t="shared" si="22"/>
        <v>0.92221817526138761</v>
      </c>
      <c r="M185" s="4">
        <f t="shared" si="23"/>
        <v>0.99938026382033029</v>
      </c>
      <c r="N185" s="1"/>
      <c r="O185" s="1"/>
      <c r="P185" s="1"/>
      <c r="Q185" s="1"/>
      <c r="R185" s="1"/>
      <c r="S185" s="1"/>
    </row>
    <row r="186" spans="1:19" ht="12.75" customHeight="1" x14ac:dyDescent="0.35">
      <c r="A186" s="8" t="s">
        <v>269</v>
      </c>
      <c r="B186" s="8" t="s">
        <v>485</v>
      </c>
      <c r="C186" s="29" t="s">
        <v>507</v>
      </c>
      <c r="D186" s="29" t="s">
        <v>508</v>
      </c>
      <c r="E186" s="2" t="s">
        <v>20</v>
      </c>
      <c r="F186" s="3">
        <v>46633.433473259203</v>
      </c>
      <c r="G186" s="3">
        <v>42739.372387171803</v>
      </c>
      <c r="H186" s="3">
        <v>42709.447820683403</v>
      </c>
      <c r="I186" s="4">
        <f t="shared" si="20"/>
        <v>0.91585466991561082</v>
      </c>
      <c r="J186" s="4">
        <f t="shared" si="21"/>
        <v>0.99929983608048067</v>
      </c>
      <c r="K186" s="3">
        <v>42170.793364664001</v>
      </c>
      <c r="L186" s="4">
        <f t="shared" si="22"/>
        <v>0.90430384862924162</v>
      </c>
      <c r="M186" s="4">
        <f t="shared" si="23"/>
        <v>0.98669659869225268</v>
      </c>
      <c r="N186" s="1"/>
      <c r="O186" s="1"/>
      <c r="P186" s="1"/>
      <c r="Q186" s="1"/>
      <c r="R186" s="1"/>
      <c r="S186" s="1"/>
    </row>
    <row r="187" spans="1:19" ht="12.75" customHeight="1" x14ac:dyDescent="0.35">
      <c r="A187" s="8" t="s">
        <v>462</v>
      </c>
      <c r="B187" s="8" t="s">
        <v>463</v>
      </c>
      <c r="C187" s="29" t="s">
        <v>47</v>
      </c>
      <c r="D187" s="29" t="s">
        <v>47</v>
      </c>
      <c r="E187" s="2" t="s">
        <v>36</v>
      </c>
      <c r="F187" s="3">
        <v>198087.947663078</v>
      </c>
      <c r="G187" s="3">
        <v>152831.34816647699</v>
      </c>
      <c r="H187" s="3">
        <v>0</v>
      </c>
      <c r="I187" s="4">
        <f t="shared" si="20"/>
        <v>0</v>
      </c>
      <c r="J187" s="4">
        <f t="shared" si="21"/>
        <v>0</v>
      </c>
      <c r="K187" s="3">
        <v>0</v>
      </c>
      <c r="L187" s="4">
        <f t="shared" si="22"/>
        <v>0</v>
      </c>
      <c r="M187" s="4">
        <f t="shared" si="23"/>
        <v>0</v>
      </c>
      <c r="N187" s="1"/>
      <c r="O187" s="1"/>
      <c r="P187" s="1"/>
      <c r="Q187" s="1"/>
      <c r="R187" s="1"/>
      <c r="S187" s="1"/>
    </row>
    <row r="188" spans="1:19" ht="12.75" customHeight="1" x14ac:dyDescent="0.35">
      <c r="A188" s="8" t="s">
        <v>388</v>
      </c>
      <c r="B188" s="8" t="s">
        <v>389</v>
      </c>
      <c r="C188" s="29" t="s">
        <v>32</v>
      </c>
      <c r="D188" s="29" t="s">
        <v>32</v>
      </c>
      <c r="E188" s="2" t="s">
        <v>20</v>
      </c>
      <c r="F188" s="3">
        <v>34654.464803911702</v>
      </c>
      <c r="G188" s="3">
        <v>32797.978438560604</v>
      </c>
      <c r="H188" s="3">
        <v>32797.978438560604</v>
      </c>
      <c r="I188" s="4">
        <f t="shared" si="20"/>
        <v>0.94642865281989452</v>
      </c>
      <c r="J188" s="4">
        <f t="shared" si="21"/>
        <v>1</v>
      </c>
      <c r="K188" s="3">
        <v>32797.978438560604</v>
      </c>
      <c r="L188" s="4">
        <f t="shared" si="22"/>
        <v>0.94642865281989452</v>
      </c>
      <c r="M188" s="4">
        <f t="shared" si="23"/>
        <v>1</v>
      </c>
      <c r="N188" s="1"/>
      <c r="O188" s="1"/>
      <c r="P188" s="1"/>
      <c r="Q188" s="1"/>
      <c r="R188" s="1"/>
      <c r="S188" s="1"/>
    </row>
    <row r="189" spans="1:19" ht="12.75" customHeight="1" x14ac:dyDescent="0.35">
      <c r="A189" s="8" t="s">
        <v>398</v>
      </c>
      <c r="B189" s="8" t="s">
        <v>399</v>
      </c>
      <c r="C189" s="29" t="s">
        <v>512</v>
      </c>
      <c r="D189" s="29" t="s">
        <v>28</v>
      </c>
      <c r="E189" s="2" t="s">
        <v>27</v>
      </c>
      <c r="F189" s="3">
        <v>207836.902665317</v>
      </c>
      <c r="G189" s="3">
        <v>121159.77771705099</v>
      </c>
      <c r="H189" s="3">
        <v>120964.366934851</v>
      </c>
      <c r="I189" s="4">
        <f t="shared" si="20"/>
        <v>0.5820158277168026</v>
      </c>
      <c r="J189" s="4">
        <f t="shared" si="21"/>
        <v>0.99838716456994214</v>
      </c>
      <c r="K189" s="3">
        <v>119261.535010412</v>
      </c>
      <c r="L189" s="4">
        <f t="shared" si="22"/>
        <v>0.57382271137123664</v>
      </c>
      <c r="M189" s="4">
        <f t="shared" si="23"/>
        <v>0.98433273201382032</v>
      </c>
      <c r="N189" s="1"/>
      <c r="O189" s="1"/>
      <c r="P189" s="1"/>
      <c r="Q189" s="1"/>
      <c r="R189" s="1"/>
      <c r="S189" s="1"/>
    </row>
    <row r="190" spans="1:19" ht="12.75" customHeight="1" x14ac:dyDescent="0.35">
      <c r="A190" s="8" t="s">
        <v>371</v>
      </c>
      <c r="B190" s="8" t="s">
        <v>372</v>
      </c>
      <c r="C190" s="29" t="s">
        <v>504</v>
      </c>
      <c r="D190" s="29" t="s">
        <v>24</v>
      </c>
      <c r="E190" s="2" t="s">
        <v>20</v>
      </c>
      <c r="F190" s="3">
        <v>35730383.817676</v>
      </c>
      <c r="G190" s="3">
        <v>17099606.586033899</v>
      </c>
      <c r="H190" s="3">
        <v>12811133.620035799</v>
      </c>
      <c r="I190" s="4">
        <f t="shared" si="20"/>
        <v>0.35855012600502956</v>
      </c>
      <c r="J190" s="4">
        <f t="shared" si="21"/>
        <v>0.74920633732587105</v>
      </c>
      <c r="K190" s="3">
        <v>4438555.9477988202</v>
      </c>
      <c r="L190" s="4">
        <f t="shared" si="22"/>
        <v>0.12422357314849342</v>
      </c>
      <c r="M190" s="4">
        <f t="shared" si="23"/>
        <v>0.25957064716471373</v>
      </c>
      <c r="N190" s="1"/>
      <c r="O190" s="1"/>
      <c r="P190" s="1"/>
      <c r="Q190" s="1"/>
      <c r="R190" s="1"/>
      <c r="S190" s="1"/>
    </row>
    <row r="191" spans="1:19" ht="12.75" customHeight="1" x14ac:dyDescent="0.35">
      <c r="A191" s="8" t="s">
        <v>375</v>
      </c>
      <c r="B191" s="8" t="s">
        <v>376</v>
      </c>
      <c r="C191" s="29" t="s">
        <v>512</v>
      </c>
      <c r="D191" s="29" t="s">
        <v>28</v>
      </c>
      <c r="E191" s="2" t="s">
        <v>27</v>
      </c>
      <c r="F191" s="3">
        <v>15978547.6285176</v>
      </c>
      <c r="G191" s="3">
        <v>9366561.9215533808</v>
      </c>
      <c r="H191" s="3">
        <v>7570236.4683280103</v>
      </c>
      <c r="I191" s="4">
        <f t="shared" si="20"/>
        <v>0.47377500410719958</v>
      </c>
      <c r="J191" s="4">
        <f t="shared" si="21"/>
        <v>0.80821933722641082</v>
      </c>
      <c r="K191" s="3">
        <v>4046556.29070376</v>
      </c>
      <c r="L191" s="4">
        <f t="shared" si="22"/>
        <v>0.25324931807204415</v>
      </c>
      <c r="M191" s="4">
        <f t="shared" si="23"/>
        <v>0.43202151702987579</v>
      </c>
      <c r="N191" s="1"/>
      <c r="O191" s="1"/>
      <c r="P191" s="1"/>
      <c r="Q191" s="1"/>
      <c r="R191" s="1"/>
      <c r="S191" s="1"/>
    </row>
    <row r="192" spans="1:19" ht="12.75" customHeight="1" x14ac:dyDescent="0.35">
      <c r="A192" s="8" t="s">
        <v>394</v>
      </c>
      <c r="B192" s="8" t="s">
        <v>395</v>
      </c>
      <c r="C192" s="29" t="s">
        <v>32</v>
      </c>
      <c r="D192" s="29" t="s">
        <v>32</v>
      </c>
      <c r="E192" s="2" t="s">
        <v>36</v>
      </c>
      <c r="F192" s="3">
        <v>9043737.2582077198</v>
      </c>
      <c r="G192" s="3">
        <v>6016251.17387491</v>
      </c>
      <c r="H192" s="3">
        <v>6016168.7251542807</v>
      </c>
      <c r="I192" s="4">
        <v>0.66523037472083302</v>
      </c>
      <c r="J192" s="4">
        <v>0.99998629566514985</v>
      </c>
      <c r="K192" s="3">
        <v>5685410.9301150301</v>
      </c>
      <c r="L192" s="4">
        <v>0.62865724288431613</v>
      </c>
      <c r="M192" s="4">
        <v>0.94500890434951801</v>
      </c>
      <c r="N192" s="1"/>
      <c r="O192" s="1"/>
      <c r="P192" s="1"/>
      <c r="Q192" s="1"/>
      <c r="R192" s="1"/>
      <c r="S192" s="1"/>
    </row>
    <row r="193" spans="1:19" ht="12.75" customHeight="1" x14ac:dyDescent="0.35">
      <c r="A193" s="8" t="s">
        <v>410</v>
      </c>
      <c r="B193" s="8" t="s">
        <v>411</v>
      </c>
      <c r="C193" s="29" t="s">
        <v>505</v>
      </c>
      <c r="D193" s="29" t="s">
        <v>28</v>
      </c>
      <c r="E193" s="2" t="s">
        <v>20</v>
      </c>
      <c r="F193" s="3">
        <v>102741.88798558</v>
      </c>
      <c r="G193" s="3">
        <v>99434.937191305202</v>
      </c>
      <c r="H193" s="3">
        <v>12.581260111259599</v>
      </c>
      <c r="I193" s="4">
        <f t="shared" ref="I193:I239" si="24">IF(F193&gt;0,H193/F193,"NA")</f>
        <v>1.2245502158793694E-4</v>
      </c>
      <c r="J193" s="4">
        <f t="shared" ref="J193:J239" si="25">IF(G193&gt;0,H193/G193,"NA")</f>
        <v>1.2652756130427495E-4</v>
      </c>
      <c r="K193" s="3">
        <v>12.136952254209</v>
      </c>
      <c r="L193" s="4">
        <f t="shared" ref="L193:L239" si="26">IF(F193&gt;0,K193/F193,"NA")</f>
        <v>1.1813051611347108E-4</v>
      </c>
      <c r="M193" s="4">
        <f t="shared" ref="M193:M239" si="27">IF(G193&gt;0,K193/G193,"NA")</f>
        <v>1.2205923387730846E-4</v>
      </c>
      <c r="N193" s="1"/>
      <c r="O193" s="1"/>
      <c r="P193" s="1"/>
      <c r="Q193" s="1"/>
      <c r="R193" s="1"/>
      <c r="S193" s="1"/>
    </row>
    <row r="194" spans="1:19" ht="12.75" customHeight="1" x14ac:dyDescent="0.35">
      <c r="A194" s="8" t="s">
        <v>384</v>
      </c>
      <c r="B194" s="8" t="s">
        <v>385</v>
      </c>
      <c r="C194" s="29" t="s">
        <v>512</v>
      </c>
      <c r="D194" s="29" t="s">
        <v>28</v>
      </c>
      <c r="E194" s="2" t="s">
        <v>23</v>
      </c>
      <c r="F194" s="3">
        <v>6694462.3515510401</v>
      </c>
      <c r="G194" s="3">
        <v>3441116.29709356</v>
      </c>
      <c r="H194" s="3">
        <v>3440567.3420444401</v>
      </c>
      <c r="I194" s="4">
        <f t="shared" si="24"/>
        <v>0.51394229459626362</v>
      </c>
      <c r="J194" s="4">
        <f t="shared" si="25"/>
        <v>0.99984047181155034</v>
      </c>
      <c r="K194" s="3">
        <v>3416735.8020722498</v>
      </c>
      <c r="L194" s="4">
        <f t="shared" si="26"/>
        <v>0.51038240603155027</v>
      </c>
      <c r="M194" s="4">
        <f t="shared" si="27"/>
        <v>0.99291494593138208</v>
      </c>
      <c r="N194" s="1"/>
      <c r="O194" s="1"/>
      <c r="P194" s="1"/>
      <c r="Q194" s="1"/>
      <c r="R194" s="1"/>
      <c r="S194" s="1"/>
    </row>
    <row r="195" spans="1:19" ht="12.75" customHeight="1" x14ac:dyDescent="0.35">
      <c r="A195" s="8" t="s">
        <v>377</v>
      </c>
      <c r="B195" s="8" t="s">
        <v>378</v>
      </c>
      <c r="C195" s="29" t="s">
        <v>510</v>
      </c>
      <c r="D195" s="29" t="s">
        <v>24</v>
      </c>
      <c r="E195" s="2" t="s">
        <v>20</v>
      </c>
      <c r="F195" s="3">
        <v>4403537.60951092</v>
      </c>
      <c r="G195" s="3">
        <v>53935.019268494601</v>
      </c>
      <c r="H195" s="3">
        <v>53900.769114147501</v>
      </c>
      <c r="I195" s="4">
        <f t="shared" si="24"/>
        <v>1.2240333544042106E-2</v>
      </c>
      <c r="J195" s="4">
        <f t="shared" si="25"/>
        <v>0.9993649737255752</v>
      </c>
      <c r="K195" s="3">
        <v>49791.916143590097</v>
      </c>
      <c r="L195" s="4">
        <f t="shared" si="26"/>
        <v>1.1307253521815669E-2</v>
      </c>
      <c r="M195" s="4">
        <f t="shared" si="27"/>
        <v>0.92318343107880119</v>
      </c>
      <c r="N195" s="1"/>
      <c r="O195" s="1"/>
      <c r="P195" s="1"/>
      <c r="Q195" s="1"/>
      <c r="R195" s="1"/>
      <c r="S195" s="1"/>
    </row>
    <row r="196" spans="1:19" ht="12.75" customHeight="1" x14ac:dyDescent="0.35">
      <c r="A196" s="8" t="s">
        <v>409</v>
      </c>
      <c r="B196" s="8" t="s">
        <v>491</v>
      </c>
      <c r="C196" s="29" t="s">
        <v>507</v>
      </c>
      <c r="D196" s="29" t="s">
        <v>508</v>
      </c>
      <c r="E196" s="2" t="s">
        <v>20</v>
      </c>
      <c r="F196" s="3">
        <v>29850.617284162901</v>
      </c>
      <c r="G196" s="3">
        <v>28132.934968265901</v>
      </c>
      <c r="H196" s="3">
        <v>28132.934968265901</v>
      </c>
      <c r="I196" s="4">
        <f t="shared" si="24"/>
        <v>0.94245739377696858</v>
      </c>
      <c r="J196" s="4">
        <f t="shared" si="25"/>
        <v>1</v>
      </c>
      <c r="K196" s="3">
        <v>28013.061350727599</v>
      </c>
      <c r="L196" s="4">
        <f t="shared" si="26"/>
        <v>0.93844161023731298</v>
      </c>
      <c r="M196" s="4">
        <f t="shared" si="27"/>
        <v>0.99573902908909007</v>
      </c>
      <c r="N196" s="1"/>
      <c r="O196" s="1"/>
      <c r="P196" s="1"/>
      <c r="Q196" s="1"/>
      <c r="R196" s="1"/>
      <c r="S196" s="1"/>
    </row>
    <row r="197" spans="1:19" ht="12.75" customHeight="1" x14ac:dyDescent="0.35">
      <c r="A197" s="8" t="s">
        <v>402</v>
      </c>
      <c r="B197" s="8" t="s">
        <v>403</v>
      </c>
      <c r="C197" s="29" t="s">
        <v>32</v>
      </c>
      <c r="D197" s="29" t="s">
        <v>32</v>
      </c>
      <c r="E197" s="2" t="s">
        <v>20</v>
      </c>
      <c r="F197" s="3">
        <v>5411773.9910589298</v>
      </c>
      <c r="G197" s="3">
        <v>3936644.9701412502</v>
      </c>
      <c r="H197" s="3">
        <v>3936614.1199650401</v>
      </c>
      <c r="I197" s="4">
        <f t="shared" si="24"/>
        <v>0.72741657845817709</v>
      </c>
      <c r="J197" s="4">
        <f t="shared" si="25"/>
        <v>0.99999216333287766</v>
      </c>
      <c r="K197" s="3">
        <v>3826549.2160012</v>
      </c>
      <c r="L197" s="4">
        <f t="shared" si="26"/>
        <v>0.70707853327268266</v>
      </c>
      <c r="M197" s="4">
        <f t="shared" si="27"/>
        <v>0.97203310052719849</v>
      </c>
      <c r="N197" s="1"/>
      <c r="O197" s="1"/>
      <c r="P197" s="1"/>
      <c r="Q197" s="1"/>
      <c r="R197" s="1"/>
      <c r="S197" s="1"/>
    </row>
    <row r="198" spans="1:19" ht="12.75" customHeight="1" x14ac:dyDescent="0.35">
      <c r="A198" s="8" t="s">
        <v>404</v>
      </c>
      <c r="B198" s="8" t="s">
        <v>405</v>
      </c>
      <c r="C198" s="29" t="s">
        <v>32</v>
      </c>
      <c r="D198" s="29" t="s">
        <v>32</v>
      </c>
      <c r="E198" s="2" t="s">
        <v>20</v>
      </c>
      <c r="F198" s="3">
        <v>2171682.75274303</v>
      </c>
      <c r="G198" s="3">
        <v>1615102.58386708</v>
      </c>
      <c r="H198" s="3">
        <v>1614933.9617325901</v>
      </c>
      <c r="I198" s="4">
        <f t="shared" si="24"/>
        <v>0.74363254010871693</v>
      </c>
      <c r="J198" s="4">
        <f t="shared" si="25"/>
        <v>0.99989559664124483</v>
      </c>
      <c r="K198" s="3">
        <v>1612736.79702319</v>
      </c>
      <c r="L198" s="4">
        <f t="shared" si="26"/>
        <v>0.74262080637061689</v>
      </c>
      <c r="M198" s="4">
        <f t="shared" si="27"/>
        <v>0.99853520954797459</v>
      </c>
      <c r="N198" s="1"/>
      <c r="O198" s="1"/>
      <c r="P198" s="1"/>
      <c r="Q198" s="1"/>
      <c r="R198" s="1"/>
      <c r="S198" s="1"/>
    </row>
    <row r="199" spans="1:19" ht="12.75" customHeight="1" x14ac:dyDescent="0.35">
      <c r="A199" s="8" t="s">
        <v>382</v>
      </c>
      <c r="B199" s="8" t="s">
        <v>383</v>
      </c>
      <c r="C199" s="29" t="s">
        <v>47</v>
      </c>
      <c r="D199" s="29" t="s">
        <v>47</v>
      </c>
      <c r="E199" s="2" t="s">
        <v>27</v>
      </c>
      <c r="F199" s="3">
        <v>656355.835105957</v>
      </c>
      <c r="G199" s="3">
        <v>352760.06166713301</v>
      </c>
      <c r="H199" s="3">
        <v>341007.80980385002</v>
      </c>
      <c r="I199" s="4">
        <f t="shared" si="24"/>
        <v>0.51954715958120545</v>
      </c>
      <c r="J199" s="4">
        <f t="shared" si="25"/>
        <v>0.96668485710161689</v>
      </c>
      <c r="K199" s="3">
        <v>332016.038322384</v>
      </c>
      <c r="L199" s="4">
        <f t="shared" si="26"/>
        <v>0.505847621921097</v>
      </c>
      <c r="M199" s="4">
        <f t="shared" si="27"/>
        <v>0.94119509094449805</v>
      </c>
      <c r="N199" s="1"/>
      <c r="O199" s="1"/>
      <c r="P199" s="1"/>
      <c r="Q199" s="1"/>
      <c r="R199" s="1"/>
      <c r="S199" s="1"/>
    </row>
    <row r="200" spans="1:19" ht="12.75" customHeight="1" x14ac:dyDescent="0.35">
      <c r="A200" s="8" t="s">
        <v>390</v>
      </c>
      <c r="B200" s="8" t="s">
        <v>391</v>
      </c>
      <c r="C200" s="29" t="s">
        <v>505</v>
      </c>
      <c r="D200" s="29" t="s">
        <v>28</v>
      </c>
      <c r="E200" s="2" t="s">
        <v>23</v>
      </c>
      <c r="F200" s="3">
        <v>10723005.8914208</v>
      </c>
      <c r="G200" s="3">
        <v>3535477.5046689399</v>
      </c>
      <c r="H200" s="3">
        <v>2692531.9406647398</v>
      </c>
      <c r="I200" s="4">
        <f t="shared" si="24"/>
        <v>0.25109861618363605</v>
      </c>
      <c r="J200" s="4">
        <f t="shared" si="25"/>
        <v>0.76157518669231838</v>
      </c>
      <c r="K200" s="3">
        <v>1372561.8409355299</v>
      </c>
      <c r="L200" s="4">
        <f t="shared" si="26"/>
        <v>0.12800159347424039</v>
      </c>
      <c r="M200" s="4">
        <f t="shared" si="27"/>
        <v>0.38822530736595817</v>
      </c>
      <c r="N200" s="1"/>
      <c r="O200" s="1"/>
      <c r="P200" s="1"/>
      <c r="Q200" s="1"/>
      <c r="R200" s="1"/>
      <c r="S200" s="1"/>
    </row>
    <row r="201" spans="1:19" ht="12.75" customHeight="1" x14ac:dyDescent="0.35">
      <c r="A201" s="8" t="s">
        <v>466</v>
      </c>
      <c r="B201" s="8" t="s">
        <v>467</v>
      </c>
      <c r="C201" s="29" t="s">
        <v>505</v>
      </c>
      <c r="D201" s="29" t="s">
        <v>28</v>
      </c>
      <c r="E201" s="2" t="s">
        <v>36</v>
      </c>
      <c r="F201" s="3">
        <v>58614576.703227103</v>
      </c>
      <c r="G201" s="3">
        <v>28130803.047215801</v>
      </c>
      <c r="H201" s="3">
        <v>27689061.001361098</v>
      </c>
      <c r="I201" s="4">
        <f t="shared" si="24"/>
        <v>0.47239206625263647</v>
      </c>
      <c r="J201" s="4">
        <f t="shared" si="25"/>
        <v>0.98429685618596574</v>
      </c>
      <c r="K201" s="3">
        <v>20788419.670288801</v>
      </c>
      <c r="L201" s="4">
        <f t="shared" si="26"/>
        <v>0.35466296678287312</v>
      </c>
      <c r="M201" s="4">
        <f t="shared" si="27"/>
        <v>0.73899133399770822</v>
      </c>
      <c r="N201" s="1"/>
      <c r="O201" s="1"/>
      <c r="P201" s="1"/>
      <c r="Q201" s="1"/>
      <c r="R201" s="1"/>
      <c r="S201" s="1"/>
    </row>
    <row r="202" spans="1:19" ht="12.75" customHeight="1" x14ac:dyDescent="0.35">
      <c r="A202" s="8" t="s">
        <v>396</v>
      </c>
      <c r="B202" s="8" t="s">
        <v>397</v>
      </c>
      <c r="C202" s="29" t="s">
        <v>506</v>
      </c>
      <c r="D202" s="29" t="s">
        <v>28</v>
      </c>
      <c r="E202" s="2" t="s">
        <v>23</v>
      </c>
      <c r="F202" s="3">
        <v>15439867.2489939</v>
      </c>
      <c r="G202" s="3">
        <v>7501966.4609968904</v>
      </c>
      <c r="H202" s="3">
        <v>7422505.3843988702</v>
      </c>
      <c r="I202" s="4">
        <f t="shared" si="24"/>
        <v>0.48073634732076725</v>
      </c>
      <c r="J202" s="4">
        <f t="shared" si="25"/>
        <v>0.98940796696291</v>
      </c>
      <c r="K202" s="3">
        <v>6636659.4415508304</v>
      </c>
      <c r="L202" s="4">
        <f t="shared" si="26"/>
        <v>0.42983915175716886</v>
      </c>
      <c r="M202" s="4">
        <f t="shared" si="27"/>
        <v>0.88465597334447765</v>
      </c>
      <c r="N202" s="1"/>
      <c r="O202" s="1"/>
      <c r="P202" s="1"/>
      <c r="Q202" s="1"/>
      <c r="R202" s="1"/>
      <c r="S202" s="1"/>
    </row>
    <row r="203" spans="1:19" ht="12.75" customHeight="1" x14ac:dyDescent="0.35">
      <c r="A203" s="8" t="s">
        <v>151</v>
      </c>
      <c r="B203" s="8" t="s">
        <v>152</v>
      </c>
      <c r="C203" s="29" t="s">
        <v>32</v>
      </c>
      <c r="D203" s="29" t="s">
        <v>32</v>
      </c>
      <c r="E203" s="2" t="s">
        <v>20</v>
      </c>
      <c r="F203" s="3">
        <v>52165386.901774697</v>
      </c>
      <c r="G203" s="3">
        <v>22660509.6541683</v>
      </c>
      <c r="H203" s="3">
        <v>22608844.906445101</v>
      </c>
      <c r="I203" s="4">
        <f t="shared" si="24"/>
        <v>0.43340702042556756</v>
      </c>
      <c r="J203" s="4">
        <f t="shared" si="25"/>
        <v>0.99772005358609861</v>
      </c>
      <c r="K203" s="3">
        <v>21217442.144304302</v>
      </c>
      <c r="L203" s="4">
        <f t="shared" si="26"/>
        <v>0.40673410865821591</v>
      </c>
      <c r="M203" s="4">
        <f t="shared" si="27"/>
        <v>0.93631795877995383</v>
      </c>
      <c r="N203" s="1"/>
      <c r="O203" s="1"/>
      <c r="P203" s="1"/>
      <c r="Q203" s="1"/>
      <c r="R203" s="1"/>
      <c r="S203" s="1"/>
    </row>
    <row r="204" spans="1:19" ht="12.75" customHeight="1" x14ac:dyDescent="0.35">
      <c r="A204" s="8" t="s">
        <v>259</v>
      </c>
      <c r="B204" s="8" t="s">
        <v>260</v>
      </c>
      <c r="C204" s="29" t="s">
        <v>510</v>
      </c>
      <c r="D204" s="29" t="s">
        <v>24</v>
      </c>
      <c r="E204" s="2" t="s">
        <v>27</v>
      </c>
      <c r="F204" s="3">
        <v>21340911.566690199</v>
      </c>
      <c r="G204" s="3">
        <v>14425723.4274725</v>
      </c>
      <c r="H204" s="3">
        <v>14423439.2756966</v>
      </c>
      <c r="I204" s="4">
        <f t="shared" si="24"/>
        <v>0.6758586309972493</v>
      </c>
      <c r="J204" s="4">
        <f t="shared" si="25"/>
        <v>0.99984166119727835</v>
      </c>
      <c r="K204" s="3">
        <v>14316017.419425299</v>
      </c>
      <c r="L204" s="4">
        <f t="shared" si="26"/>
        <v>0.67082501957275087</v>
      </c>
      <c r="M204" s="4">
        <f t="shared" si="27"/>
        <v>0.9923951122036434</v>
      </c>
      <c r="N204" s="1"/>
      <c r="O204" s="1"/>
      <c r="P204" s="1"/>
      <c r="Q204" s="1"/>
      <c r="R204" s="1"/>
      <c r="S204" s="1"/>
    </row>
    <row r="205" spans="1:19" ht="12.75" customHeight="1" x14ac:dyDescent="0.35">
      <c r="A205" s="8" t="s">
        <v>373</v>
      </c>
      <c r="B205" s="8" t="s">
        <v>374</v>
      </c>
      <c r="C205" s="29" t="s">
        <v>506</v>
      </c>
      <c r="D205" s="29" t="s">
        <v>28</v>
      </c>
      <c r="E205" s="2" t="s">
        <v>23</v>
      </c>
      <c r="F205" s="3">
        <v>41332263.000620402</v>
      </c>
      <c r="G205" s="3">
        <v>21898129.587452099</v>
      </c>
      <c r="H205" s="3">
        <v>16827982.777217899</v>
      </c>
      <c r="I205" s="4">
        <f t="shared" si="24"/>
        <v>0.40713915850591847</v>
      </c>
      <c r="J205" s="4">
        <f t="shared" si="25"/>
        <v>0.76846667246231581</v>
      </c>
      <c r="K205" s="3">
        <v>6298718.6865581898</v>
      </c>
      <c r="L205" s="4">
        <f t="shared" si="26"/>
        <v>0.15239230154089664</v>
      </c>
      <c r="M205" s="4">
        <f t="shared" si="27"/>
        <v>0.2876372916419051</v>
      </c>
      <c r="N205" s="1"/>
      <c r="O205" s="1"/>
      <c r="P205" s="1"/>
      <c r="Q205" s="1"/>
      <c r="R205" s="1"/>
      <c r="S205" s="1"/>
    </row>
    <row r="206" spans="1:19" ht="12.75" customHeight="1" x14ac:dyDescent="0.35">
      <c r="A206" s="8" t="s">
        <v>400</v>
      </c>
      <c r="B206" s="8" t="s">
        <v>401</v>
      </c>
      <c r="C206" s="29" t="s">
        <v>509</v>
      </c>
      <c r="D206" s="29" t="s">
        <v>509</v>
      </c>
      <c r="E206" s="2" t="s">
        <v>36</v>
      </c>
      <c r="F206" s="3">
        <v>610665.99130774196</v>
      </c>
      <c r="G206" s="3">
        <v>273107.35673897399</v>
      </c>
      <c r="H206" s="3">
        <v>273099.68474364601</v>
      </c>
      <c r="I206" s="4">
        <f t="shared" si="24"/>
        <v>0.4472161355486699</v>
      </c>
      <c r="J206" s="4">
        <f t="shared" si="25"/>
        <v>0.99997190849994089</v>
      </c>
      <c r="K206" s="3">
        <v>267847.193724991</v>
      </c>
      <c r="L206" s="4">
        <f t="shared" si="26"/>
        <v>0.43861488528515546</v>
      </c>
      <c r="M206" s="4">
        <f t="shared" si="27"/>
        <v>0.98073957773678555</v>
      </c>
      <c r="N206" s="1"/>
      <c r="O206" s="1"/>
      <c r="P206" s="1"/>
      <c r="Q206" s="1"/>
      <c r="R206" s="1"/>
      <c r="S206" s="1"/>
    </row>
    <row r="207" spans="1:19" ht="12.75" customHeight="1" x14ac:dyDescent="0.35">
      <c r="A207" s="8" t="s">
        <v>380</v>
      </c>
      <c r="B207" s="8" t="s">
        <v>381</v>
      </c>
      <c r="C207" s="29" t="s">
        <v>32</v>
      </c>
      <c r="D207" s="29" t="s">
        <v>32</v>
      </c>
      <c r="E207" s="2" t="s">
        <v>31</v>
      </c>
      <c r="F207" s="3">
        <v>3055.44266321443</v>
      </c>
      <c r="G207" s="3">
        <v>0</v>
      </c>
      <c r="H207" s="3">
        <v>0</v>
      </c>
      <c r="I207" s="4">
        <f t="shared" si="24"/>
        <v>0</v>
      </c>
      <c r="J207" s="4" t="str">
        <f t="shared" si="25"/>
        <v>NA</v>
      </c>
      <c r="K207" s="3">
        <v>0</v>
      </c>
      <c r="L207" s="4">
        <f t="shared" si="26"/>
        <v>0</v>
      </c>
      <c r="M207" s="4" t="str">
        <f t="shared" si="27"/>
        <v>NA</v>
      </c>
      <c r="N207" s="1"/>
      <c r="O207" s="1"/>
      <c r="P207" s="1"/>
      <c r="Q207" s="1"/>
      <c r="R207" s="1"/>
      <c r="S207" s="1"/>
    </row>
    <row r="208" spans="1:19" ht="12.75" customHeight="1" x14ac:dyDescent="0.35">
      <c r="A208" s="8" t="s">
        <v>406</v>
      </c>
      <c r="B208" s="8" t="s">
        <v>407</v>
      </c>
      <c r="C208" s="29" t="s">
        <v>32</v>
      </c>
      <c r="D208" s="29" t="s">
        <v>32</v>
      </c>
      <c r="E208" s="2" t="s">
        <v>20</v>
      </c>
      <c r="F208" s="3">
        <v>10093108.447507501</v>
      </c>
      <c r="G208" s="3">
        <v>6362765.1817195797</v>
      </c>
      <c r="H208" s="3">
        <v>6362653.6985842101</v>
      </c>
      <c r="I208" s="4">
        <f t="shared" si="24"/>
        <v>0.63039585194940329</v>
      </c>
      <c r="J208" s="4">
        <f t="shared" si="25"/>
        <v>0.99998247882293534</v>
      </c>
      <c r="K208" s="3">
        <v>6359689.6757887397</v>
      </c>
      <c r="L208" s="4">
        <f t="shared" si="26"/>
        <v>0.63010218396685003</v>
      </c>
      <c r="M208" s="4">
        <f t="shared" si="27"/>
        <v>0.99951664003888185</v>
      </c>
      <c r="N208" s="1"/>
      <c r="O208" s="1"/>
      <c r="P208" s="1"/>
      <c r="Q208" s="1"/>
      <c r="R208" s="1"/>
      <c r="S208" s="1"/>
    </row>
    <row r="209" spans="1:19" ht="12.75" customHeight="1" x14ac:dyDescent="0.35">
      <c r="A209" s="8" t="s">
        <v>100</v>
      </c>
      <c r="B209" s="8" t="s">
        <v>101</v>
      </c>
      <c r="C209" s="29" t="s">
        <v>32</v>
      </c>
      <c r="D209" s="29" t="s">
        <v>32</v>
      </c>
      <c r="E209" s="2" t="s">
        <v>20</v>
      </c>
      <c r="F209" s="3">
        <v>8600823.4725530893</v>
      </c>
      <c r="G209" s="3">
        <v>5852154.5794934798</v>
      </c>
      <c r="H209" s="3">
        <v>5852093.4364729105</v>
      </c>
      <c r="I209" s="4">
        <f t="shared" si="24"/>
        <v>0.68041082986391777</v>
      </c>
      <c r="J209" s="4">
        <f t="shared" si="25"/>
        <v>0.99998955204963591</v>
      </c>
      <c r="K209" s="3">
        <v>5851157.2673910502</v>
      </c>
      <c r="L209" s="4">
        <f t="shared" si="26"/>
        <v>0.6803019834162668</v>
      </c>
      <c r="M209" s="4">
        <f t="shared" si="27"/>
        <v>0.99982958206436923</v>
      </c>
      <c r="N209" s="1"/>
      <c r="O209" s="1"/>
      <c r="P209" s="1"/>
      <c r="Q209" s="1"/>
      <c r="R209" s="1"/>
      <c r="S209" s="1"/>
    </row>
    <row r="210" spans="1:19" ht="12.75" customHeight="1" x14ac:dyDescent="0.35">
      <c r="A210" s="8" t="s">
        <v>412</v>
      </c>
      <c r="B210" s="8" t="s">
        <v>492</v>
      </c>
      <c r="C210" s="29" t="s">
        <v>504</v>
      </c>
      <c r="D210" s="29" t="s">
        <v>24</v>
      </c>
      <c r="E210" s="2" t="s">
        <v>23</v>
      </c>
      <c r="F210" s="3">
        <v>26032257.650913499</v>
      </c>
      <c r="G210" s="3">
        <v>14658845.6636464</v>
      </c>
      <c r="H210" s="3">
        <v>7620020.0400411496</v>
      </c>
      <c r="I210" s="4">
        <f t="shared" si="24"/>
        <v>0.29271452911321949</v>
      </c>
      <c r="J210" s="4">
        <f t="shared" si="25"/>
        <v>0.51982401717610172</v>
      </c>
      <c r="K210" s="3">
        <v>3005589.2811426902</v>
      </c>
      <c r="L210" s="4">
        <f t="shared" si="26"/>
        <v>0.11545634348917951</v>
      </c>
      <c r="M210" s="4">
        <f t="shared" si="27"/>
        <v>0.20503587731989584</v>
      </c>
      <c r="N210" s="1"/>
      <c r="O210" s="1"/>
      <c r="P210" s="1"/>
      <c r="Q210" s="1"/>
      <c r="R210" s="1"/>
      <c r="S210" s="1"/>
    </row>
    <row r="211" spans="1:19" ht="12.75" customHeight="1" x14ac:dyDescent="0.35">
      <c r="A211" s="8" t="s">
        <v>421</v>
      </c>
      <c r="B211" s="8" t="s">
        <v>422</v>
      </c>
      <c r="C211" s="29" t="s">
        <v>504</v>
      </c>
      <c r="D211" s="29" t="s">
        <v>24</v>
      </c>
      <c r="E211" s="2" t="s">
        <v>23</v>
      </c>
      <c r="F211" s="3">
        <v>9144195.6379388794</v>
      </c>
      <c r="G211" s="3">
        <v>6291732.7594313798</v>
      </c>
      <c r="H211" s="3">
        <v>4964974.4535748204</v>
      </c>
      <c r="I211" s="4">
        <f t="shared" si="24"/>
        <v>0.54296459198394142</v>
      </c>
      <c r="J211" s="4">
        <f t="shared" si="25"/>
        <v>0.78912672286219832</v>
      </c>
      <c r="K211" s="3">
        <v>1764988.8725362199</v>
      </c>
      <c r="L211" s="4">
        <f t="shared" si="26"/>
        <v>0.19301740059162295</v>
      </c>
      <c r="M211" s="4">
        <f t="shared" si="27"/>
        <v>0.28052508585818131</v>
      </c>
      <c r="N211" s="1"/>
      <c r="O211" s="1"/>
      <c r="P211" s="1"/>
      <c r="Q211" s="1"/>
      <c r="R211" s="1"/>
      <c r="S211" s="1"/>
    </row>
    <row r="212" spans="1:19" ht="12.75" customHeight="1" x14ac:dyDescent="0.35">
      <c r="A212" s="8" t="s">
        <v>419</v>
      </c>
      <c r="B212" s="8" t="s">
        <v>420</v>
      </c>
      <c r="C212" s="29" t="s">
        <v>510</v>
      </c>
      <c r="D212" s="29" t="s">
        <v>24</v>
      </c>
      <c r="E212" s="2" t="s">
        <v>36</v>
      </c>
      <c r="F212" s="3">
        <v>73579487.055152997</v>
      </c>
      <c r="G212" s="3">
        <v>40290860.237003498</v>
      </c>
      <c r="H212" s="3">
        <v>40215477.042464003</v>
      </c>
      <c r="I212" s="4">
        <f t="shared" si="24"/>
        <v>0.54655826850654277</v>
      </c>
      <c r="J212" s="4">
        <f t="shared" si="25"/>
        <v>0.99812902494272726</v>
      </c>
      <c r="K212" s="3">
        <v>35648037.702347703</v>
      </c>
      <c r="L212" s="4">
        <f t="shared" si="26"/>
        <v>0.48448336797492203</v>
      </c>
      <c r="M212" s="4">
        <f t="shared" si="27"/>
        <v>0.88476735151979247</v>
      </c>
      <c r="N212" s="1"/>
      <c r="O212" s="1"/>
      <c r="P212" s="1"/>
      <c r="Q212" s="1"/>
      <c r="R212" s="1"/>
      <c r="S212" s="1"/>
    </row>
    <row r="213" spans="1:19" ht="12.75" customHeight="1" x14ac:dyDescent="0.35">
      <c r="A213" s="8" t="s">
        <v>427</v>
      </c>
      <c r="B213" s="8" t="s">
        <v>428</v>
      </c>
      <c r="C213" s="29" t="s">
        <v>510</v>
      </c>
      <c r="D213" s="29" t="s">
        <v>24</v>
      </c>
      <c r="E213" s="2" t="s">
        <v>27</v>
      </c>
      <c r="F213" s="3">
        <v>1370471.5179276001</v>
      </c>
      <c r="G213" s="3">
        <v>820192.81172101304</v>
      </c>
      <c r="H213" s="3">
        <v>820192.348157653</v>
      </c>
      <c r="I213" s="4">
        <f t="shared" si="24"/>
        <v>0.59847456691251177</v>
      </c>
      <c r="J213" s="4">
        <f t="shared" si="25"/>
        <v>0.99999943481172548</v>
      </c>
      <c r="K213" s="3">
        <v>818888.20522228302</v>
      </c>
      <c r="L213" s="4">
        <f t="shared" si="26"/>
        <v>0.59752296527883308</v>
      </c>
      <c r="M213" s="4">
        <f t="shared" si="27"/>
        <v>0.99840939047491462</v>
      </c>
      <c r="N213" s="1"/>
      <c r="O213" s="1"/>
      <c r="P213" s="1"/>
      <c r="Q213" s="1"/>
      <c r="R213" s="1"/>
      <c r="S213" s="1"/>
    </row>
    <row r="214" spans="1:19" ht="12.75" customHeight="1" x14ac:dyDescent="0.35">
      <c r="A214" s="8" t="s">
        <v>417</v>
      </c>
      <c r="B214" s="8" t="s">
        <v>418</v>
      </c>
      <c r="C214" s="29" t="s">
        <v>512</v>
      </c>
      <c r="D214" s="29" t="s">
        <v>28</v>
      </c>
      <c r="E214" s="2" t="s">
        <v>23</v>
      </c>
      <c r="F214" s="3">
        <v>8421596.6718515903</v>
      </c>
      <c r="G214" s="3">
        <v>4704424.0991341397</v>
      </c>
      <c r="H214" s="3">
        <v>4642071.2135543898</v>
      </c>
      <c r="I214" s="4">
        <f t="shared" si="24"/>
        <v>0.55121034578515071</v>
      </c>
      <c r="J214" s="4">
        <f t="shared" si="25"/>
        <v>0.98674590464936485</v>
      </c>
      <c r="K214" s="3">
        <v>4004513.61008857</v>
      </c>
      <c r="L214" s="4">
        <f t="shared" si="26"/>
        <v>0.47550527128344761</v>
      </c>
      <c r="M214" s="4">
        <f t="shared" si="27"/>
        <v>0.85122291819430351</v>
      </c>
      <c r="N214" s="1"/>
      <c r="O214" s="1"/>
      <c r="P214" s="1"/>
      <c r="Q214" s="1"/>
      <c r="R214" s="1"/>
      <c r="S214" s="1"/>
    </row>
    <row r="215" spans="1:19" ht="12.75" customHeight="1" x14ac:dyDescent="0.35">
      <c r="A215" s="8" t="s">
        <v>423</v>
      </c>
      <c r="B215" s="8" t="s">
        <v>424</v>
      </c>
      <c r="C215" s="29" t="s">
        <v>47</v>
      </c>
      <c r="D215" s="29" t="s">
        <v>47</v>
      </c>
      <c r="E215" s="2" t="s">
        <v>31</v>
      </c>
      <c r="F215" s="3">
        <v>1327.2596624791599</v>
      </c>
      <c r="G215" s="3">
        <v>613.20930529680902</v>
      </c>
      <c r="H215" s="3">
        <v>0</v>
      </c>
      <c r="I215" s="4">
        <f t="shared" si="24"/>
        <v>0</v>
      </c>
      <c r="J215" s="4">
        <f t="shared" si="25"/>
        <v>0</v>
      </c>
      <c r="K215" s="3">
        <v>0</v>
      </c>
      <c r="L215" s="4">
        <f t="shared" si="26"/>
        <v>0</v>
      </c>
      <c r="M215" s="4">
        <f t="shared" si="27"/>
        <v>0</v>
      </c>
      <c r="N215" s="1"/>
      <c r="O215" s="1"/>
      <c r="P215" s="1"/>
      <c r="Q215" s="1"/>
      <c r="R215" s="1"/>
      <c r="S215" s="1"/>
    </row>
    <row r="216" spans="1:19" ht="12.75" customHeight="1" x14ac:dyDescent="0.35">
      <c r="A216" s="8" t="s">
        <v>429</v>
      </c>
      <c r="B216" s="8" t="s">
        <v>430</v>
      </c>
      <c r="C216" s="29" t="s">
        <v>47</v>
      </c>
      <c r="D216" s="29" t="s">
        <v>47</v>
      </c>
      <c r="E216" s="2" t="s">
        <v>36</v>
      </c>
      <c r="F216" s="3">
        <v>105829.47530130199</v>
      </c>
      <c r="G216" s="3">
        <v>18223.5089677451</v>
      </c>
      <c r="H216" s="3">
        <v>832.36755840912701</v>
      </c>
      <c r="I216" s="4">
        <f t="shared" si="24"/>
        <v>7.8651770316287926E-3</v>
      </c>
      <c r="J216" s="4">
        <f t="shared" si="25"/>
        <v>4.5675482141358456E-2</v>
      </c>
      <c r="K216" s="3">
        <v>832.36755840912701</v>
      </c>
      <c r="L216" s="4">
        <f t="shared" si="26"/>
        <v>7.8651770316287926E-3</v>
      </c>
      <c r="M216" s="4">
        <f t="shared" si="27"/>
        <v>4.5675482141358456E-2</v>
      </c>
      <c r="N216" s="1"/>
      <c r="O216" s="1"/>
      <c r="P216" s="1"/>
      <c r="Q216" s="1"/>
      <c r="R216" s="1"/>
      <c r="S216" s="1"/>
    </row>
    <row r="217" spans="1:19" ht="12.75" customHeight="1" x14ac:dyDescent="0.35">
      <c r="A217" s="8" t="s">
        <v>431</v>
      </c>
      <c r="B217" s="8" t="s">
        <v>432</v>
      </c>
      <c r="C217" s="29" t="s">
        <v>507</v>
      </c>
      <c r="D217" s="29" t="s">
        <v>508</v>
      </c>
      <c r="E217" s="2" t="s">
        <v>20</v>
      </c>
      <c r="F217" s="3">
        <v>1377590.4763814199</v>
      </c>
      <c r="G217" s="3">
        <v>835898.21974579105</v>
      </c>
      <c r="H217" s="3">
        <v>835825.90628177999</v>
      </c>
      <c r="I217" s="4">
        <f t="shared" si="24"/>
        <v>0.60673031689162238</v>
      </c>
      <c r="J217" s="4">
        <f t="shared" si="25"/>
        <v>0.99991349010884001</v>
      </c>
      <c r="K217" s="3">
        <v>827045.81795455597</v>
      </c>
      <c r="L217" s="4">
        <f t="shared" si="26"/>
        <v>0.60035680569380467</v>
      </c>
      <c r="M217" s="4">
        <f t="shared" si="27"/>
        <v>0.98940971330944183</v>
      </c>
      <c r="N217" s="1"/>
      <c r="O217" s="1"/>
      <c r="P217" s="1"/>
      <c r="Q217" s="1"/>
      <c r="R217" s="1"/>
      <c r="S217" s="1"/>
    </row>
    <row r="218" spans="1:19" ht="12.75" customHeight="1" x14ac:dyDescent="0.35">
      <c r="A218" s="8" t="s">
        <v>433</v>
      </c>
      <c r="B218" s="8" t="s">
        <v>434</v>
      </c>
      <c r="C218" s="29" t="s">
        <v>506</v>
      </c>
      <c r="D218" s="29" t="s">
        <v>28</v>
      </c>
      <c r="E218" s="2" t="s">
        <v>27</v>
      </c>
      <c r="F218" s="3">
        <v>11565664.151138199</v>
      </c>
      <c r="G218" s="3">
        <v>5895448.3300325396</v>
      </c>
      <c r="H218" s="3">
        <v>5847571.9081780203</v>
      </c>
      <c r="I218" s="4">
        <f t="shared" si="24"/>
        <v>0.50559758884253525</v>
      </c>
      <c r="J218" s="4">
        <f t="shared" si="25"/>
        <v>0.99187908719161733</v>
      </c>
      <c r="K218" s="3">
        <v>4479098.6051340504</v>
      </c>
      <c r="L218" s="4">
        <f t="shared" si="26"/>
        <v>0.38727552059284492</v>
      </c>
      <c r="M218" s="4">
        <f t="shared" si="27"/>
        <v>0.75975538320243885</v>
      </c>
      <c r="N218" s="1"/>
      <c r="O218" s="1"/>
      <c r="P218" s="1"/>
      <c r="Q218" s="1"/>
      <c r="R218" s="1"/>
      <c r="S218" s="1"/>
    </row>
    <row r="219" spans="1:19" ht="12.75" customHeight="1" x14ac:dyDescent="0.35">
      <c r="A219" s="8" t="s">
        <v>435</v>
      </c>
      <c r="B219" s="8" t="s">
        <v>436</v>
      </c>
      <c r="C219" s="29" t="s">
        <v>504</v>
      </c>
      <c r="D219" s="29" t="s">
        <v>24</v>
      </c>
      <c r="E219" s="2" t="s">
        <v>36</v>
      </c>
      <c r="F219" s="3">
        <v>79544263.628956094</v>
      </c>
      <c r="G219" s="3">
        <v>32420136.650733601</v>
      </c>
      <c r="H219" s="3">
        <v>30209494.384698901</v>
      </c>
      <c r="I219" s="4">
        <f t="shared" si="24"/>
        <v>0.37978218675346304</v>
      </c>
      <c r="J219" s="4">
        <f t="shared" si="25"/>
        <v>0.93181267895782671</v>
      </c>
      <c r="K219" s="3">
        <v>22409401.063988801</v>
      </c>
      <c r="L219" s="4">
        <f t="shared" si="26"/>
        <v>0.28172240261749337</v>
      </c>
      <c r="M219" s="4">
        <f t="shared" si="27"/>
        <v>0.69121858755279864</v>
      </c>
      <c r="N219" s="1"/>
      <c r="O219" s="1"/>
      <c r="P219" s="1"/>
      <c r="Q219" s="1"/>
      <c r="R219" s="1"/>
      <c r="S219" s="1"/>
    </row>
    <row r="220" spans="1:19" ht="12.75" customHeight="1" x14ac:dyDescent="0.35">
      <c r="A220" s="8" t="s">
        <v>425</v>
      </c>
      <c r="B220" s="8" t="s">
        <v>426</v>
      </c>
      <c r="C220" s="29" t="s">
        <v>504</v>
      </c>
      <c r="D220" s="29" t="s">
        <v>24</v>
      </c>
      <c r="E220" s="2" t="s">
        <v>36</v>
      </c>
      <c r="F220" s="3">
        <v>9550373.3451200407</v>
      </c>
      <c r="G220" s="3">
        <v>4865319.3593758903</v>
      </c>
      <c r="H220" s="3">
        <v>2710842.3001716998</v>
      </c>
      <c r="I220" s="4">
        <f t="shared" si="24"/>
        <v>0.28384673585110265</v>
      </c>
      <c r="J220" s="4">
        <f t="shared" si="25"/>
        <v>0.55717664143622403</v>
      </c>
      <c r="K220" s="3">
        <v>595579.77489043796</v>
      </c>
      <c r="L220" s="4">
        <f t="shared" si="26"/>
        <v>6.2361936373383942E-2</v>
      </c>
      <c r="M220" s="4">
        <f t="shared" si="27"/>
        <v>0.12241329518127197</v>
      </c>
      <c r="N220" s="1"/>
      <c r="O220" s="1"/>
      <c r="P220" s="1"/>
      <c r="Q220" s="1"/>
      <c r="R220" s="1"/>
      <c r="S220" s="1"/>
    </row>
    <row r="221" spans="1:19" ht="12.75" customHeight="1" x14ac:dyDescent="0.35">
      <c r="A221" s="8" t="s">
        <v>413</v>
      </c>
      <c r="B221" s="8" t="s">
        <v>414</v>
      </c>
      <c r="C221" s="29" t="s">
        <v>507</v>
      </c>
      <c r="D221" s="29" t="s">
        <v>508</v>
      </c>
      <c r="E221" s="2" t="s">
        <v>20</v>
      </c>
      <c r="F221" s="3">
        <v>43146.456992926003</v>
      </c>
      <c r="G221" s="3">
        <v>38274.784370228699</v>
      </c>
      <c r="H221" s="3">
        <v>38274.019925424203</v>
      </c>
      <c r="I221" s="4">
        <f t="shared" si="24"/>
        <v>0.88707213970545362</v>
      </c>
      <c r="J221" s="4">
        <f t="shared" si="25"/>
        <v>0.99998002745627246</v>
      </c>
      <c r="K221" s="3">
        <v>37397.277741913203</v>
      </c>
      <c r="L221" s="4">
        <f t="shared" si="26"/>
        <v>0.86675199653229007</v>
      </c>
      <c r="M221" s="4">
        <f t="shared" si="27"/>
        <v>0.97707350563160722</v>
      </c>
      <c r="N221" s="1"/>
      <c r="O221" s="1"/>
      <c r="P221" s="1"/>
      <c r="Q221" s="1"/>
      <c r="R221" s="1"/>
      <c r="S221" s="1"/>
    </row>
    <row r="222" spans="1:19" ht="12.75" customHeight="1" x14ac:dyDescent="0.35">
      <c r="A222" s="8" t="s">
        <v>437</v>
      </c>
      <c r="B222" s="8" t="s">
        <v>438</v>
      </c>
      <c r="C222" s="29" t="s">
        <v>47</v>
      </c>
      <c r="D222" s="29" t="s">
        <v>47</v>
      </c>
      <c r="E222" s="2" t="s">
        <v>36</v>
      </c>
      <c r="F222" s="3">
        <v>12025.829446256101</v>
      </c>
      <c r="G222" s="3">
        <v>9675.3087791765392</v>
      </c>
      <c r="H222" s="3">
        <v>0</v>
      </c>
      <c r="I222" s="4">
        <f t="shared" si="24"/>
        <v>0</v>
      </c>
      <c r="J222" s="4">
        <f t="shared" si="25"/>
        <v>0</v>
      </c>
      <c r="K222" s="3">
        <v>0</v>
      </c>
      <c r="L222" s="4">
        <f t="shared" si="26"/>
        <v>0</v>
      </c>
      <c r="M222" s="4">
        <f t="shared" si="27"/>
        <v>0</v>
      </c>
      <c r="N222" s="1"/>
      <c r="O222" s="1"/>
      <c r="P222" s="1"/>
      <c r="Q222" s="1"/>
      <c r="R222" s="1"/>
      <c r="S222" s="1"/>
    </row>
    <row r="223" spans="1:19" ht="12.75" customHeight="1" x14ac:dyDescent="0.35">
      <c r="A223" s="8" t="s">
        <v>440</v>
      </c>
      <c r="B223" s="8" t="s">
        <v>441</v>
      </c>
      <c r="C223" s="29" t="s">
        <v>505</v>
      </c>
      <c r="D223" s="29" t="s">
        <v>28</v>
      </c>
      <c r="E223" s="2" t="s">
        <v>23</v>
      </c>
      <c r="F223" s="3">
        <v>40622846.488574997</v>
      </c>
      <c r="G223" s="3">
        <v>33269785.100272398</v>
      </c>
      <c r="H223" s="3">
        <v>33263615.541569799</v>
      </c>
      <c r="I223" s="4">
        <f t="shared" si="24"/>
        <v>0.81884009656795098</v>
      </c>
      <c r="J223" s="4">
        <f t="shared" si="25"/>
        <v>0.99981455970683297</v>
      </c>
      <c r="K223" s="3">
        <v>31694725.146397602</v>
      </c>
      <c r="L223" s="4">
        <f t="shared" si="26"/>
        <v>0.7802192087969908</v>
      </c>
      <c r="M223" s="4">
        <f t="shared" si="27"/>
        <v>0.9526579462678314</v>
      </c>
      <c r="N223" s="1"/>
      <c r="O223" s="1"/>
      <c r="P223" s="1"/>
      <c r="Q223" s="1"/>
      <c r="R223" s="1"/>
      <c r="S223" s="1"/>
    </row>
    <row r="224" spans="1:19" ht="12.75" customHeight="1" x14ac:dyDescent="0.35">
      <c r="A224" s="8" t="s">
        <v>442</v>
      </c>
      <c r="B224" s="8" t="s">
        <v>443</v>
      </c>
      <c r="C224" s="29" t="s">
        <v>32</v>
      </c>
      <c r="D224" s="29" t="s">
        <v>32</v>
      </c>
      <c r="E224" s="2" t="s">
        <v>27</v>
      </c>
      <c r="F224" s="3">
        <v>43795644.984422401</v>
      </c>
      <c r="G224" s="3">
        <v>21086413.493587501</v>
      </c>
      <c r="H224" s="3">
        <v>21028281.831441399</v>
      </c>
      <c r="I224" s="4">
        <f t="shared" si="24"/>
        <v>0.48014549937375994</v>
      </c>
      <c r="J224" s="4">
        <f t="shared" si="25"/>
        <v>0.99724316977072558</v>
      </c>
      <c r="K224" s="3">
        <v>20279118.572689898</v>
      </c>
      <c r="L224" s="4">
        <f t="shared" si="26"/>
        <v>0.46303961455306675</v>
      </c>
      <c r="M224" s="4">
        <f t="shared" si="27"/>
        <v>0.96171492505621659</v>
      </c>
      <c r="N224" s="1"/>
      <c r="O224" s="1"/>
      <c r="P224" s="1"/>
      <c r="Q224" s="1"/>
      <c r="R224" s="1"/>
      <c r="S224" s="1"/>
    </row>
    <row r="225" spans="1:19" ht="12.75" customHeight="1" x14ac:dyDescent="0.35">
      <c r="A225" s="8" t="s">
        <v>39</v>
      </c>
      <c r="B225" s="8" t="s">
        <v>40</v>
      </c>
      <c r="C225" s="29" t="s">
        <v>504</v>
      </c>
      <c r="D225" s="29" t="s">
        <v>24</v>
      </c>
      <c r="E225" s="2" t="s">
        <v>20</v>
      </c>
      <c r="F225" s="3">
        <v>8851867.3196498603</v>
      </c>
      <c r="G225" s="3">
        <v>4816204.4260591296</v>
      </c>
      <c r="H225" s="3">
        <v>4400642.7611993896</v>
      </c>
      <c r="I225" s="4">
        <f t="shared" si="24"/>
        <v>0.49714287418549546</v>
      </c>
      <c r="J225" s="4">
        <f t="shared" si="25"/>
        <v>0.91371594141410351</v>
      </c>
      <c r="K225" s="3">
        <v>1963594.1986940401</v>
      </c>
      <c r="L225" s="4">
        <f t="shared" si="26"/>
        <v>0.22182824570078519</v>
      </c>
      <c r="M225" s="4">
        <f t="shared" si="27"/>
        <v>0.40770574190530273</v>
      </c>
      <c r="N225" s="1"/>
      <c r="O225" s="1"/>
      <c r="P225" s="1"/>
      <c r="Q225" s="1"/>
      <c r="R225" s="1"/>
      <c r="S225" s="1"/>
    </row>
    <row r="226" spans="1:19" ht="12.75" customHeight="1" x14ac:dyDescent="0.35">
      <c r="A226" s="8" t="s">
        <v>168</v>
      </c>
      <c r="B226" s="8" t="s">
        <v>480</v>
      </c>
      <c r="C226" s="29" t="s">
        <v>32</v>
      </c>
      <c r="D226" s="29" t="s">
        <v>32</v>
      </c>
      <c r="E226" s="2" t="s">
        <v>20</v>
      </c>
      <c r="F226" s="3">
        <v>66748315.899145797</v>
      </c>
      <c r="G226" s="3">
        <v>30888167.7333907</v>
      </c>
      <c r="H226" s="3">
        <v>30884603.9174047</v>
      </c>
      <c r="I226" s="4">
        <f t="shared" si="24"/>
        <v>0.46270236936120124</v>
      </c>
      <c r="J226" s="4">
        <f t="shared" si="25"/>
        <v>0.99988462196862049</v>
      </c>
      <c r="K226" s="3">
        <v>30822006.102719001</v>
      </c>
      <c r="L226" s="4">
        <f t="shared" si="26"/>
        <v>0.46176455072349537</v>
      </c>
      <c r="M226" s="4">
        <f t="shared" si="27"/>
        <v>0.99785802669673485</v>
      </c>
      <c r="N226" s="1"/>
      <c r="O226" s="1"/>
      <c r="P226" s="1"/>
      <c r="Q226" s="1"/>
      <c r="R226" s="1"/>
      <c r="S226" s="1"/>
    </row>
    <row r="227" spans="1:19" ht="12.75" customHeight="1" x14ac:dyDescent="0.35">
      <c r="A227" s="8" t="s">
        <v>439</v>
      </c>
      <c r="B227" s="8" t="s">
        <v>493</v>
      </c>
      <c r="C227" s="29" t="s">
        <v>505</v>
      </c>
      <c r="D227" s="29" t="s">
        <v>28</v>
      </c>
      <c r="E227" s="2" t="s">
        <v>27</v>
      </c>
      <c r="F227" s="3">
        <v>54565476.637255803</v>
      </c>
      <c r="G227" s="3">
        <v>33390786.8794121</v>
      </c>
      <c r="H227" s="3">
        <v>33232555.948092502</v>
      </c>
      <c r="I227" s="4">
        <f t="shared" si="24"/>
        <v>0.60903996439027219</v>
      </c>
      <c r="J227" s="4">
        <f t="shared" si="25"/>
        <v>0.99526123981770676</v>
      </c>
      <c r="K227" s="3">
        <v>27522793.382791001</v>
      </c>
      <c r="L227" s="4">
        <f t="shared" si="26"/>
        <v>0.50439939461647065</v>
      </c>
      <c r="M227" s="4">
        <f t="shared" si="27"/>
        <v>0.82426309635011474</v>
      </c>
      <c r="N227" s="1"/>
      <c r="O227" s="1"/>
      <c r="P227" s="1"/>
      <c r="Q227" s="1"/>
      <c r="R227" s="1"/>
      <c r="S227" s="1"/>
    </row>
    <row r="228" spans="1:19" ht="12.75" customHeight="1" x14ac:dyDescent="0.35">
      <c r="A228" s="8" t="s">
        <v>444</v>
      </c>
      <c r="B228" s="8" t="s">
        <v>447</v>
      </c>
      <c r="C228" s="29" t="s">
        <v>84</v>
      </c>
      <c r="D228" s="29" t="s">
        <v>508</v>
      </c>
      <c r="E228" s="2" t="s">
        <v>20</v>
      </c>
      <c r="F228" s="3">
        <v>337700103.88824499</v>
      </c>
      <c r="G228" s="3">
        <v>152652628.37490499</v>
      </c>
      <c r="H228" s="3">
        <v>152137835.44801801</v>
      </c>
      <c r="I228" s="4">
        <f t="shared" si="24"/>
        <v>0.45051166314821434</v>
      </c>
      <c r="J228" s="4">
        <f t="shared" si="25"/>
        <v>0.99662768383114453</v>
      </c>
      <c r="K228" s="3">
        <v>146958225.67056999</v>
      </c>
      <c r="L228" s="4">
        <f t="shared" si="26"/>
        <v>0.43517376506109351</v>
      </c>
      <c r="M228" s="4">
        <f t="shared" si="27"/>
        <v>0.96269698881076637</v>
      </c>
      <c r="N228" s="1"/>
      <c r="O228" s="1"/>
      <c r="P228" s="1"/>
      <c r="Q228" s="1"/>
      <c r="R228" s="1"/>
      <c r="S228" s="1"/>
    </row>
    <row r="229" spans="1:19" ht="12.75" customHeight="1" x14ac:dyDescent="0.35">
      <c r="A229" s="8" t="s">
        <v>455</v>
      </c>
      <c r="B229" s="8" t="s">
        <v>497</v>
      </c>
      <c r="C229" s="29" t="s">
        <v>507</v>
      </c>
      <c r="D229" s="29" t="s">
        <v>508</v>
      </c>
      <c r="E229" s="2" t="s">
        <v>20</v>
      </c>
      <c r="F229" s="3">
        <v>104986.05287298</v>
      </c>
      <c r="G229" s="3">
        <v>101109.58083483799</v>
      </c>
      <c r="H229" s="3">
        <v>101104.136450105</v>
      </c>
      <c r="I229" s="4">
        <f t="shared" si="24"/>
        <v>0.96302445594776631</v>
      </c>
      <c r="J229" s="4">
        <f t="shared" si="25"/>
        <v>0.9999461536217632</v>
      </c>
      <c r="K229" s="3">
        <v>101037.804749847</v>
      </c>
      <c r="L229" s="4">
        <f t="shared" si="26"/>
        <v>0.96239264154534998</v>
      </c>
      <c r="M229" s="4">
        <f t="shared" si="27"/>
        <v>0.99929011588814476</v>
      </c>
      <c r="N229" s="1"/>
      <c r="O229" s="1"/>
      <c r="P229" s="1"/>
      <c r="Q229" s="1"/>
      <c r="R229" s="1"/>
      <c r="S229" s="1"/>
    </row>
    <row r="230" spans="1:19" ht="12.75" customHeight="1" x14ac:dyDescent="0.35">
      <c r="A230" s="8" t="s">
        <v>445</v>
      </c>
      <c r="B230" s="8" t="s">
        <v>446</v>
      </c>
      <c r="C230" s="29" t="s">
        <v>509</v>
      </c>
      <c r="D230" s="29" t="s">
        <v>509</v>
      </c>
      <c r="E230" s="2" t="s">
        <v>20</v>
      </c>
      <c r="F230" s="3">
        <v>3353921.2466039099</v>
      </c>
      <c r="G230" s="3">
        <v>1451829.9440055899</v>
      </c>
      <c r="H230" s="3">
        <v>1451777.51662824</v>
      </c>
      <c r="I230" s="4">
        <f t="shared" si="24"/>
        <v>0.43285975128314974</v>
      </c>
      <c r="J230" s="4">
        <f t="shared" si="25"/>
        <v>0.99996388876151343</v>
      </c>
      <c r="K230" s="3">
        <v>1294252.9924471399</v>
      </c>
      <c r="L230" s="4">
        <f t="shared" si="26"/>
        <v>0.38589248145217053</v>
      </c>
      <c r="M230" s="4">
        <f t="shared" si="27"/>
        <v>0.89146321701858822</v>
      </c>
      <c r="N230" s="1"/>
      <c r="O230" s="1"/>
      <c r="P230" s="1"/>
      <c r="Q230" s="1"/>
      <c r="R230" s="1"/>
      <c r="S230" s="1"/>
    </row>
    <row r="231" spans="1:19" ht="12.75" customHeight="1" x14ac:dyDescent="0.35">
      <c r="A231" s="8" t="s">
        <v>448</v>
      </c>
      <c r="B231" s="8" t="s">
        <v>449</v>
      </c>
      <c r="C231" s="29" t="s">
        <v>504</v>
      </c>
      <c r="D231" s="29" t="s">
        <v>24</v>
      </c>
      <c r="E231" s="2" t="s">
        <v>27</v>
      </c>
      <c r="F231" s="3">
        <v>32974940.305851702</v>
      </c>
      <c r="G231" s="3">
        <v>23794956.906811599</v>
      </c>
      <c r="H231" s="3">
        <v>17310477.476598099</v>
      </c>
      <c r="I231" s="4">
        <f t="shared" si="24"/>
        <v>0.52495856902358662</v>
      </c>
      <c r="J231" s="4">
        <f t="shared" si="25"/>
        <v>0.72748513663593828</v>
      </c>
      <c r="K231" s="3">
        <v>6506328.6022201804</v>
      </c>
      <c r="L231" s="4">
        <f t="shared" si="26"/>
        <v>0.1973113079772755</v>
      </c>
      <c r="M231" s="4">
        <f t="shared" si="27"/>
        <v>0.27343309036872698</v>
      </c>
      <c r="N231" s="1"/>
      <c r="O231" s="1"/>
      <c r="P231" s="1"/>
      <c r="Q231" s="1"/>
      <c r="R231" s="1"/>
      <c r="S231" s="1"/>
    </row>
    <row r="232" spans="1:19" ht="12.75" customHeight="1" x14ac:dyDescent="0.35">
      <c r="A232" s="8" t="s">
        <v>458</v>
      </c>
      <c r="B232" s="8" t="s">
        <v>459</v>
      </c>
      <c r="C232" s="29" t="s">
        <v>47</v>
      </c>
      <c r="D232" s="29" t="s">
        <v>47</v>
      </c>
      <c r="E232" s="2" t="s">
        <v>27</v>
      </c>
      <c r="F232" s="3">
        <v>295756.02117137</v>
      </c>
      <c r="G232" s="3">
        <v>203893.37986733299</v>
      </c>
      <c r="H232" s="3">
        <v>199236.39596235799</v>
      </c>
      <c r="I232" s="4">
        <f t="shared" si="24"/>
        <v>0.67365119118543448</v>
      </c>
      <c r="J232" s="4">
        <f t="shared" si="25"/>
        <v>0.97715971009943947</v>
      </c>
      <c r="K232" s="3">
        <v>188556.81920347401</v>
      </c>
      <c r="L232" s="4">
        <f t="shared" si="26"/>
        <v>0.63754177668700263</v>
      </c>
      <c r="M232" s="4">
        <f t="shared" si="27"/>
        <v>0.92478146826621832</v>
      </c>
      <c r="N232" s="1"/>
      <c r="O232" s="1"/>
      <c r="P232" s="1"/>
      <c r="Q232" s="1"/>
      <c r="R232" s="1"/>
      <c r="S232" s="1"/>
    </row>
    <row r="233" spans="1:19" ht="12.75" customHeight="1" x14ac:dyDescent="0.35">
      <c r="A233" s="8" t="s">
        <v>452</v>
      </c>
      <c r="B233" s="8" t="s">
        <v>496</v>
      </c>
      <c r="C233" s="29" t="s">
        <v>509</v>
      </c>
      <c r="D233" s="29" t="s">
        <v>509</v>
      </c>
      <c r="E233" s="2" t="s">
        <v>36</v>
      </c>
      <c r="F233" s="3">
        <v>31345022.127821099</v>
      </c>
      <c r="G233" s="3">
        <v>14344599.653627999</v>
      </c>
      <c r="H233" s="3">
        <v>14268469.333725199</v>
      </c>
      <c r="I233" s="4">
        <f t="shared" si="24"/>
        <v>0.45520686747452777</v>
      </c>
      <c r="J233" s="4">
        <f t="shared" si="25"/>
        <v>0.99469275394635737</v>
      </c>
      <c r="K233" s="3">
        <v>13540213.530387999</v>
      </c>
      <c r="L233" s="4">
        <f t="shared" si="26"/>
        <v>0.43197332817864009</v>
      </c>
      <c r="M233" s="4">
        <f t="shared" si="27"/>
        <v>0.94392411481232541</v>
      </c>
      <c r="N233" s="1"/>
      <c r="O233" s="1"/>
      <c r="P233" s="1"/>
      <c r="Q233" s="1"/>
      <c r="R233" s="1"/>
      <c r="S233" s="1"/>
    </row>
    <row r="234" spans="1:19" ht="12.75" customHeight="1" x14ac:dyDescent="0.35">
      <c r="A234" s="8" t="s">
        <v>456</v>
      </c>
      <c r="B234" s="8" t="s">
        <v>457</v>
      </c>
      <c r="C234" s="29" t="s">
        <v>510</v>
      </c>
      <c r="D234" s="29" t="s">
        <v>24</v>
      </c>
      <c r="E234" s="2" t="s">
        <v>27</v>
      </c>
      <c r="F234" s="3">
        <v>97453536.6214616</v>
      </c>
      <c r="G234" s="3">
        <v>59231829.9047001</v>
      </c>
      <c r="H234" s="3">
        <v>58953346.6100021</v>
      </c>
      <c r="I234" s="4">
        <f t="shared" si="24"/>
        <v>0.6049379904907336</v>
      </c>
      <c r="J234" s="4">
        <f t="shared" si="25"/>
        <v>0.9952984181791098</v>
      </c>
      <c r="K234" s="3">
        <v>51224267.557718702</v>
      </c>
      <c r="L234" s="4">
        <f t="shared" si="26"/>
        <v>0.52562758965525214</v>
      </c>
      <c r="M234" s="4">
        <f t="shared" si="27"/>
        <v>0.86480980986295697</v>
      </c>
      <c r="N234" s="1"/>
      <c r="O234" s="1"/>
      <c r="P234" s="1"/>
      <c r="Q234" s="1"/>
      <c r="R234" s="1"/>
      <c r="S234" s="1"/>
    </row>
    <row r="235" spans="1:19" ht="12.75" customHeight="1" x14ac:dyDescent="0.35">
      <c r="A235" s="8" t="s">
        <v>460</v>
      </c>
      <c r="B235" s="8" t="s">
        <v>461</v>
      </c>
      <c r="C235" s="29" t="s">
        <v>47</v>
      </c>
      <c r="D235" s="29" t="s">
        <v>47</v>
      </c>
      <c r="E235" s="2" t="s">
        <v>31</v>
      </c>
      <c r="F235" s="3">
        <v>10657.269856184699</v>
      </c>
      <c r="G235" s="3">
        <v>0</v>
      </c>
      <c r="H235" s="3">
        <v>0</v>
      </c>
      <c r="I235" s="4">
        <f t="shared" si="24"/>
        <v>0</v>
      </c>
      <c r="J235" s="5" t="str">
        <f t="shared" si="25"/>
        <v>NA</v>
      </c>
      <c r="K235" s="3">
        <v>0</v>
      </c>
      <c r="L235" s="4">
        <f t="shared" si="26"/>
        <v>0</v>
      </c>
      <c r="M235" s="4" t="str">
        <f t="shared" si="27"/>
        <v>NA</v>
      </c>
      <c r="N235" s="1"/>
      <c r="O235" s="1"/>
      <c r="P235" s="1"/>
      <c r="Q235" s="1"/>
      <c r="R235" s="1"/>
      <c r="S235" s="1"/>
    </row>
    <row r="236" spans="1:19" ht="12.75" customHeight="1" x14ac:dyDescent="0.35">
      <c r="A236" s="8" t="s">
        <v>149</v>
      </c>
      <c r="B236" s="8" t="s">
        <v>150</v>
      </c>
      <c r="C236" s="29" t="s">
        <v>506</v>
      </c>
      <c r="D236" s="29" t="s">
        <v>28</v>
      </c>
      <c r="E236" s="2" t="s">
        <v>31</v>
      </c>
      <c r="F236" s="3">
        <v>475331.202248152</v>
      </c>
      <c r="G236" s="3">
        <v>364858.40876549302</v>
      </c>
      <c r="H236" s="3">
        <v>32.487036499128997</v>
      </c>
      <c r="I236" s="4">
        <f t="shared" si="24"/>
        <v>6.834610550596418E-5</v>
      </c>
      <c r="J236" s="4">
        <f t="shared" si="25"/>
        <v>8.9040119999014538E-5</v>
      </c>
      <c r="K236" s="3">
        <v>3.5226534178955302</v>
      </c>
      <c r="L236" s="4">
        <f t="shared" si="26"/>
        <v>7.4109450447069311E-6</v>
      </c>
      <c r="M236" s="4">
        <f t="shared" si="27"/>
        <v>9.6548505756370277E-6</v>
      </c>
      <c r="N236" s="1"/>
      <c r="O236" s="1"/>
      <c r="P236" s="1"/>
      <c r="Q236" s="1"/>
      <c r="R236" s="1"/>
      <c r="S236" s="1"/>
    </row>
    <row r="237" spans="1:19" ht="12.75" customHeight="1" x14ac:dyDescent="0.35">
      <c r="A237" s="8" t="s">
        <v>464</v>
      </c>
      <c r="B237" s="8" t="s">
        <v>465</v>
      </c>
      <c r="C237" s="29" t="s">
        <v>504</v>
      </c>
      <c r="D237" s="29" t="s">
        <v>24</v>
      </c>
      <c r="E237" s="2" t="s">
        <v>23</v>
      </c>
      <c r="F237" s="3">
        <v>29359324.6426448</v>
      </c>
      <c r="G237" s="3">
        <v>20438088.040270701</v>
      </c>
      <c r="H237" s="3">
        <v>19104924.2275902</v>
      </c>
      <c r="I237" s="4">
        <f t="shared" si="24"/>
        <v>0.65072764650178805</v>
      </c>
      <c r="J237" s="4">
        <f t="shared" si="25"/>
        <v>0.93477061993011923</v>
      </c>
      <c r="K237" s="3">
        <v>12611905.3002747</v>
      </c>
      <c r="L237" s="4">
        <f t="shared" si="26"/>
        <v>0.42957068848769581</v>
      </c>
      <c r="M237" s="4">
        <f t="shared" si="27"/>
        <v>0.61707852884401493</v>
      </c>
      <c r="N237" s="1"/>
      <c r="O237" s="1"/>
      <c r="P237" s="1"/>
      <c r="Q237" s="1"/>
      <c r="R237" s="1"/>
      <c r="S237" s="1"/>
    </row>
    <row r="238" spans="1:19" ht="12.75" customHeight="1" x14ac:dyDescent="0.35">
      <c r="A238" s="8" t="s">
        <v>468</v>
      </c>
      <c r="B238" s="8" t="s">
        <v>469</v>
      </c>
      <c r="C238" s="29" t="s">
        <v>505</v>
      </c>
      <c r="D238" s="29" t="s">
        <v>28</v>
      </c>
      <c r="E238" s="2" t="s">
        <v>27</v>
      </c>
      <c r="F238" s="3">
        <v>17911090.005972899</v>
      </c>
      <c r="G238" s="3">
        <v>6750800.6977727804</v>
      </c>
      <c r="H238" s="3">
        <v>6747735.9030905897</v>
      </c>
      <c r="I238" s="4">
        <f t="shared" si="24"/>
        <v>0.37673507870489115</v>
      </c>
      <c r="J238" s="4">
        <f t="shared" si="25"/>
        <v>0.99954601019650868</v>
      </c>
      <c r="K238" s="3">
        <v>6642702.1464470997</v>
      </c>
      <c r="L238" s="4">
        <f t="shared" si="26"/>
        <v>0.37087090424044128</v>
      </c>
      <c r="M238" s="4">
        <f t="shared" si="27"/>
        <v>0.9839872992604648</v>
      </c>
      <c r="N238" s="1"/>
      <c r="O238" s="1"/>
      <c r="P238" s="1"/>
      <c r="Q238" s="1"/>
      <c r="R238" s="1"/>
      <c r="S238" s="1"/>
    </row>
    <row r="239" spans="1:19" ht="12.75" customHeight="1" x14ac:dyDescent="0.35">
      <c r="A239" s="8" t="s">
        <v>470</v>
      </c>
      <c r="B239" s="8" t="s">
        <v>471</v>
      </c>
      <c r="C239" s="29" t="s">
        <v>505</v>
      </c>
      <c r="D239" s="29" t="s">
        <v>28</v>
      </c>
      <c r="E239" s="2" t="s">
        <v>27</v>
      </c>
      <c r="F239" s="3">
        <v>14112043.0148257</v>
      </c>
      <c r="G239" s="3">
        <v>5949596.3189825397</v>
      </c>
      <c r="H239" s="3">
        <v>5949445.4517489402</v>
      </c>
      <c r="I239" s="4">
        <f t="shared" si="24"/>
        <v>0.42158640286871479</v>
      </c>
      <c r="J239" s="4">
        <f t="shared" si="25"/>
        <v>0.99997464244202283</v>
      </c>
      <c r="K239" s="3">
        <v>5866476.1175875496</v>
      </c>
      <c r="L239" s="4">
        <f t="shared" si="26"/>
        <v>0.41570707454791639</v>
      </c>
      <c r="M239" s="4">
        <f t="shared" si="27"/>
        <v>0.98602927040112109</v>
      </c>
      <c r="N239" s="1"/>
      <c r="O239" s="1"/>
      <c r="P239" s="1"/>
      <c r="Q239" s="1"/>
      <c r="R239" s="1"/>
      <c r="S239" s="1"/>
    </row>
    <row r="240" spans="1:19" ht="12.75" customHeight="1" x14ac:dyDescent="0.35">
      <c r="E240" s="2"/>
      <c r="F240" s="3"/>
      <c r="G240" s="3"/>
      <c r="H240" s="3"/>
      <c r="I240" s="4"/>
      <c r="J240" s="4"/>
      <c r="K240" s="3"/>
      <c r="L240" s="4"/>
      <c r="M240" s="4"/>
      <c r="N240" s="1"/>
      <c r="O240" s="1"/>
      <c r="P240" s="1"/>
      <c r="Q240" s="1"/>
      <c r="R240" s="1"/>
      <c r="S240" s="1"/>
    </row>
    <row r="241" spans="1:19" ht="12.75" customHeight="1" x14ac:dyDescent="0.3">
      <c r="A241" s="24"/>
      <c r="B241" s="24"/>
      <c r="C241" s="24"/>
      <c r="D241" s="24"/>
      <c r="E241" s="24"/>
      <c r="F241" s="6">
        <f>SUM(F4:F239)</f>
        <v>7787603337.6150522</v>
      </c>
      <c r="G241" s="6">
        <f>SUM(G4:G239)</f>
        <v>4379266876.4814196</v>
      </c>
      <c r="H241" s="6">
        <f>SUM(H4:H239)</f>
        <v>4166379457.6280608</v>
      </c>
      <c r="I241" s="4">
        <f>AVERAGE(I4:I239)</f>
        <v>0.49694035377068979</v>
      </c>
      <c r="J241" s="4">
        <f>AVERAGE(J4:J239)</f>
        <v>0.87101900630360607</v>
      </c>
      <c r="K241" s="6">
        <f>SUM(K4:K239)</f>
        <v>3269419227.0771565</v>
      </c>
      <c r="L241" s="4">
        <f>IF(F241&gt;0,K241/F241,"NA")</f>
        <v>0.41982354330830796</v>
      </c>
      <c r="M241" s="4">
        <f>IF(G241&gt;0,K241/G241,"NA")</f>
        <v>0.7465677062604632</v>
      </c>
      <c r="N241" s="1"/>
      <c r="O241" s="1"/>
      <c r="P241" s="1"/>
      <c r="Q241" s="1"/>
      <c r="R241" s="1"/>
      <c r="S241" s="1"/>
    </row>
    <row r="242" spans="1:19" ht="12.75" customHeight="1" x14ac:dyDescent="0.35">
      <c r="E242" s="1"/>
      <c r="F242" s="1"/>
      <c r="G242" s="4"/>
      <c r="H242" s="4"/>
      <c r="I242" s="7"/>
      <c r="J242" s="4"/>
      <c r="K242" s="4"/>
      <c r="L242" s="4"/>
      <c r="M242" s="4"/>
      <c r="N242" s="1"/>
      <c r="O242" s="1"/>
      <c r="P242" s="1"/>
      <c r="Q242" s="1"/>
      <c r="R242" s="1"/>
      <c r="S242" s="1"/>
    </row>
    <row r="243" spans="1:19" ht="12.75" customHeight="1" x14ac:dyDescent="0.35">
      <c r="E243" s="1"/>
      <c r="F243" s="1"/>
      <c r="G243" s="1"/>
      <c r="H243" s="4"/>
      <c r="I243" s="1"/>
      <c r="J243" s="1"/>
      <c r="K243" s="4"/>
      <c r="L243" s="4"/>
      <c r="M243" s="4"/>
      <c r="N243" s="1"/>
      <c r="O243" s="1"/>
      <c r="P243" s="1"/>
      <c r="Q243" s="1"/>
      <c r="R243" s="1"/>
      <c r="S243" s="1"/>
    </row>
    <row r="244" spans="1:19" ht="12.75" customHeight="1" x14ac:dyDescent="0.35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 customHeight="1" x14ac:dyDescent="0.35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 customHeight="1" x14ac:dyDescent="0.35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 customHeight="1" x14ac:dyDescent="0.35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 customHeight="1" x14ac:dyDescent="0.35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 customHeight="1" x14ac:dyDescent="0.3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 customHeight="1" x14ac:dyDescent="0.35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 customHeight="1" x14ac:dyDescent="0.35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 customHeight="1" x14ac:dyDescent="0.35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 customHeight="1" x14ac:dyDescent="0.35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 customHeight="1" x14ac:dyDescent="0.35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 customHeight="1" x14ac:dyDescent="0.35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 customHeight="1" x14ac:dyDescent="0.35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5:19" ht="12.75" customHeight="1" x14ac:dyDescent="0.3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5:19" ht="12.75" customHeight="1" x14ac:dyDescent="0.3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5:19" ht="12.75" customHeight="1" x14ac:dyDescent="0.3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5:19" ht="12.75" customHeight="1" x14ac:dyDescent="0.3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5:19" ht="12.75" customHeight="1" x14ac:dyDescent="0.3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5:19" ht="12.75" customHeight="1" x14ac:dyDescent="0.3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5:19" ht="12.75" customHeight="1" x14ac:dyDescent="0.3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5:19" ht="12.75" customHeight="1" x14ac:dyDescent="0.3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5:19" ht="12.75" customHeight="1" x14ac:dyDescent="0.3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5:19" ht="12.75" customHeight="1" x14ac:dyDescent="0.3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5:19" ht="12.75" customHeight="1" x14ac:dyDescent="0.3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5:19" ht="12.75" customHeight="1" x14ac:dyDescent="0.3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5:19" ht="12.75" customHeight="1" x14ac:dyDescent="0.3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5:19" ht="12.75" customHeight="1" x14ac:dyDescent="0.3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5:19" ht="12.75" customHeight="1" x14ac:dyDescent="0.3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5:19" ht="12.75" customHeight="1" x14ac:dyDescent="0.3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5:19" ht="12.75" customHeight="1" x14ac:dyDescent="0.3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5:19" ht="12.75" customHeight="1" x14ac:dyDescent="0.3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5:19" ht="12.75" customHeight="1" x14ac:dyDescent="0.3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5:19" ht="12.75" customHeight="1" x14ac:dyDescent="0.3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5:19" ht="12.75" customHeight="1" x14ac:dyDescent="0.3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5:19" ht="12.75" customHeight="1" x14ac:dyDescent="0.3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5:19" ht="12.75" customHeight="1" x14ac:dyDescent="0.3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5:19" ht="12.75" customHeight="1" x14ac:dyDescent="0.3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5:19" ht="12.75" customHeight="1" x14ac:dyDescent="0.3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5:19" ht="12.75" customHeight="1" x14ac:dyDescent="0.3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5:19" ht="12.75" customHeight="1" x14ac:dyDescent="0.3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5:19" ht="12.75" customHeight="1" x14ac:dyDescent="0.3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5:19" ht="12.75" customHeight="1" x14ac:dyDescent="0.3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5:19" ht="12.75" customHeight="1" x14ac:dyDescent="0.3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5:19" ht="12.75" customHeight="1" x14ac:dyDescent="0.3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5:19" ht="12.75" customHeight="1" x14ac:dyDescent="0.3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5:19" ht="12.75" customHeight="1" x14ac:dyDescent="0.3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5:19" ht="12.75" customHeight="1" x14ac:dyDescent="0.3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5:19" ht="12.75" customHeight="1" x14ac:dyDescent="0.3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5:19" ht="12.75" customHeight="1" x14ac:dyDescent="0.3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5:19" ht="12.75" customHeight="1" x14ac:dyDescent="0.3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5:19" ht="12.75" customHeight="1" x14ac:dyDescent="0.3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5:19" ht="12.75" customHeight="1" x14ac:dyDescent="0.3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5:19" ht="12.75" customHeight="1" x14ac:dyDescent="0.3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5:19" ht="12.75" customHeight="1" x14ac:dyDescent="0.3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5:19" ht="12.75" customHeight="1" x14ac:dyDescent="0.3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5:19" ht="12.75" customHeight="1" x14ac:dyDescent="0.35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5:19" ht="12.75" customHeight="1" x14ac:dyDescent="0.35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5:19" ht="12.75" customHeight="1" x14ac:dyDescent="0.35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5:19" ht="12.75" customHeight="1" x14ac:dyDescent="0.35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5:19" ht="12.75" customHeight="1" x14ac:dyDescent="0.35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5:19" ht="12.75" customHeight="1" x14ac:dyDescent="0.35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5:19" ht="12.75" customHeight="1" x14ac:dyDescent="0.35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5:19" ht="12.75" customHeight="1" x14ac:dyDescent="0.35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5:19" ht="12.75" customHeight="1" x14ac:dyDescent="0.35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5:19" ht="12.75" customHeight="1" x14ac:dyDescent="0.35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5:19" ht="12.75" customHeight="1" x14ac:dyDescent="0.35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5:19" ht="12.75" customHeight="1" x14ac:dyDescent="0.35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5:19" ht="12.75" customHeight="1" x14ac:dyDescent="0.35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5:19" ht="12.75" customHeight="1" x14ac:dyDescent="0.35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5:19" ht="12.75" customHeight="1" x14ac:dyDescent="0.35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5:19" ht="12.75" customHeight="1" x14ac:dyDescent="0.35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5:19" ht="12.75" customHeight="1" x14ac:dyDescent="0.35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5:19" ht="12.75" customHeight="1" x14ac:dyDescent="0.35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5:19" ht="12.75" customHeight="1" x14ac:dyDescent="0.35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5:19" ht="12.75" customHeight="1" x14ac:dyDescent="0.35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5:19" ht="12.75" customHeight="1" x14ac:dyDescent="0.35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5:19" ht="12.75" customHeight="1" x14ac:dyDescent="0.35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5:19" ht="12.75" customHeight="1" x14ac:dyDescent="0.35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5:19" ht="12.75" customHeight="1" x14ac:dyDescent="0.35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5:19" ht="12.75" customHeight="1" x14ac:dyDescent="0.35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5:19" ht="12.75" customHeight="1" x14ac:dyDescent="0.35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5:19" ht="12.75" customHeight="1" x14ac:dyDescent="0.35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5:19" ht="12.75" customHeight="1" x14ac:dyDescent="0.3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5:19" ht="12.75" customHeight="1" x14ac:dyDescent="0.3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5:19" ht="12.75" customHeight="1" x14ac:dyDescent="0.35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5:19" ht="12.75" customHeight="1" x14ac:dyDescent="0.35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5:19" ht="12.75" customHeight="1" x14ac:dyDescent="0.35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5:19" ht="12.75" customHeight="1" x14ac:dyDescent="0.35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5:19" ht="12.75" customHeight="1" x14ac:dyDescent="0.35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5:19" ht="12.75" customHeight="1" x14ac:dyDescent="0.35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5:19" ht="12.75" customHeight="1" x14ac:dyDescent="0.35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5:19" ht="12.75" customHeight="1" x14ac:dyDescent="0.35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5:19" ht="12.75" customHeight="1" x14ac:dyDescent="0.35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5:19" ht="12.75" customHeight="1" x14ac:dyDescent="0.35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5:19" ht="12.75" customHeight="1" x14ac:dyDescent="0.35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5:19" ht="12.75" customHeight="1" x14ac:dyDescent="0.35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5:19" ht="12.75" customHeight="1" x14ac:dyDescent="0.35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5:19" ht="12.75" customHeight="1" x14ac:dyDescent="0.35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5:19" ht="12.75" customHeight="1" x14ac:dyDescent="0.35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5:19" ht="12.75" customHeight="1" x14ac:dyDescent="0.35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5:19" ht="12.75" customHeight="1" x14ac:dyDescent="0.35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5:19" ht="12.75" customHeight="1" x14ac:dyDescent="0.35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5:19" ht="12.75" customHeight="1" x14ac:dyDescent="0.35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5:19" ht="12.75" customHeight="1" x14ac:dyDescent="0.35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5:19" ht="12.75" customHeight="1" x14ac:dyDescent="0.35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5:19" ht="12.75" customHeight="1" x14ac:dyDescent="0.35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5:19" ht="12.75" customHeight="1" x14ac:dyDescent="0.35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5:19" ht="12.75" customHeight="1" x14ac:dyDescent="0.35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5:19" ht="12.75" customHeight="1" x14ac:dyDescent="0.35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5:19" ht="12.75" customHeight="1" x14ac:dyDescent="0.3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5:19" ht="12.75" customHeight="1" x14ac:dyDescent="0.3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5:19" ht="12.75" customHeight="1" x14ac:dyDescent="0.35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5:19" ht="12.75" customHeight="1" x14ac:dyDescent="0.3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5:19" ht="12.75" customHeight="1" x14ac:dyDescent="0.35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5:19" ht="12.75" customHeight="1" x14ac:dyDescent="0.35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5:19" ht="12.75" customHeight="1" x14ac:dyDescent="0.35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5:19" ht="12.75" customHeight="1" x14ac:dyDescent="0.3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5:19" ht="12.75" customHeight="1" x14ac:dyDescent="0.35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5:19" ht="12.75" customHeight="1" x14ac:dyDescent="0.35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5:19" ht="12.75" customHeight="1" x14ac:dyDescent="0.35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5:19" ht="12.75" customHeight="1" x14ac:dyDescent="0.35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5:19" ht="12.75" customHeight="1" x14ac:dyDescent="0.35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5:19" ht="12.75" customHeight="1" x14ac:dyDescent="0.35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5:19" ht="12.75" customHeight="1" x14ac:dyDescent="0.35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5:19" ht="12.75" customHeight="1" x14ac:dyDescent="0.35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5:19" ht="12.75" customHeight="1" x14ac:dyDescent="0.35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5:19" ht="12.75" customHeight="1" x14ac:dyDescent="0.35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5:19" ht="12.75" customHeight="1" x14ac:dyDescent="0.35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5:19" ht="12.75" customHeight="1" x14ac:dyDescent="0.35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5:19" ht="12.75" customHeight="1" x14ac:dyDescent="0.35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5:19" ht="12.75" customHeight="1" x14ac:dyDescent="0.35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5:19" ht="12.75" customHeight="1" x14ac:dyDescent="0.35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5:19" ht="12.75" customHeight="1" x14ac:dyDescent="0.35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5:19" ht="12.75" customHeight="1" x14ac:dyDescent="0.35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5:19" ht="12.75" customHeight="1" x14ac:dyDescent="0.35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5:19" ht="12.75" customHeight="1" x14ac:dyDescent="0.35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5:19" ht="12.75" customHeight="1" x14ac:dyDescent="0.35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5:19" ht="12.75" customHeight="1" x14ac:dyDescent="0.35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5:19" ht="12.75" customHeight="1" x14ac:dyDescent="0.35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5:19" ht="12.75" customHeight="1" x14ac:dyDescent="0.35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5:19" ht="12.75" customHeight="1" x14ac:dyDescent="0.35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5:19" ht="12.75" customHeight="1" x14ac:dyDescent="0.35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5:19" ht="12.75" customHeight="1" x14ac:dyDescent="0.35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5:19" ht="12.75" customHeight="1" x14ac:dyDescent="0.35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5:19" ht="12.75" customHeight="1" x14ac:dyDescent="0.35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5:19" ht="12.75" customHeight="1" x14ac:dyDescent="0.35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5:19" ht="12.75" customHeight="1" x14ac:dyDescent="0.35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5:19" ht="12.75" customHeight="1" x14ac:dyDescent="0.35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5:19" ht="12.75" customHeight="1" x14ac:dyDescent="0.35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5:19" ht="12.75" customHeight="1" x14ac:dyDescent="0.35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5:19" ht="12.75" customHeight="1" x14ac:dyDescent="0.35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5:19" ht="12.75" customHeight="1" x14ac:dyDescent="0.35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5:19" ht="12.75" customHeight="1" x14ac:dyDescent="0.35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5:19" ht="12.75" customHeight="1" x14ac:dyDescent="0.35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5:19" ht="12.75" customHeight="1" x14ac:dyDescent="0.35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5:19" ht="12.75" customHeight="1" x14ac:dyDescent="0.35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5:19" ht="12.75" customHeight="1" x14ac:dyDescent="0.35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5:19" ht="12.75" customHeight="1" x14ac:dyDescent="0.35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5:19" ht="12.75" customHeight="1" x14ac:dyDescent="0.35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5:19" ht="12.75" customHeight="1" x14ac:dyDescent="0.35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5:19" ht="12.75" customHeight="1" x14ac:dyDescent="0.35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5:19" ht="12.75" customHeight="1" x14ac:dyDescent="0.35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5:19" ht="12.75" customHeight="1" x14ac:dyDescent="0.35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5:19" ht="12.75" customHeight="1" x14ac:dyDescent="0.35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5:19" ht="12.75" customHeight="1" x14ac:dyDescent="0.35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5:19" ht="12.75" customHeight="1" x14ac:dyDescent="0.35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5:19" ht="12.75" customHeight="1" x14ac:dyDescent="0.35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5:19" ht="12.75" customHeight="1" x14ac:dyDescent="0.35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5:19" ht="12.75" customHeight="1" x14ac:dyDescent="0.35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5:19" ht="12.75" customHeight="1" x14ac:dyDescent="0.35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5:19" ht="12.75" customHeight="1" x14ac:dyDescent="0.35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5:19" ht="12.75" customHeight="1" x14ac:dyDescent="0.35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5:19" ht="12.75" customHeight="1" x14ac:dyDescent="0.35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5:19" ht="12.75" customHeight="1" x14ac:dyDescent="0.35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5:19" ht="12.75" customHeight="1" x14ac:dyDescent="0.35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5:19" ht="12.75" customHeight="1" x14ac:dyDescent="0.35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5:19" ht="12.75" customHeight="1" x14ac:dyDescent="0.35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5:19" ht="12.75" customHeight="1" x14ac:dyDescent="0.35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5:19" ht="12.75" customHeight="1" x14ac:dyDescent="0.35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5:19" ht="12.75" customHeight="1" x14ac:dyDescent="0.35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5:19" ht="12.75" customHeight="1" x14ac:dyDescent="0.35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5:19" ht="12.75" customHeight="1" x14ac:dyDescent="0.35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5:19" ht="12.75" customHeight="1" x14ac:dyDescent="0.35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5:19" ht="12.75" customHeight="1" x14ac:dyDescent="0.35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5:19" ht="12.75" customHeight="1" x14ac:dyDescent="0.35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5:19" ht="12.75" customHeight="1" x14ac:dyDescent="0.35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5:19" ht="12.75" customHeight="1" x14ac:dyDescent="0.35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5:19" ht="12.75" customHeight="1" x14ac:dyDescent="0.35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5:19" ht="12.75" customHeight="1" x14ac:dyDescent="0.35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5:19" ht="12.75" customHeight="1" x14ac:dyDescent="0.35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5:19" ht="12.75" customHeight="1" x14ac:dyDescent="0.35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5:19" ht="12.75" customHeight="1" x14ac:dyDescent="0.35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5:19" ht="12.75" customHeight="1" x14ac:dyDescent="0.35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5:19" ht="12.75" customHeight="1" x14ac:dyDescent="0.35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5:19" ht="12.75" customHeight="1" x14ac:dyDescent="0.35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5:19" ht="12.75" customHeight="1" x14ac:dyDescent="0.35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5:19" ht="12.75" customHeight="1" x14ac:dyDescent="0.35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5:19" ht="12.75" customHeight="1" x14ac:dyDescent="0.35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5:19" ht="12.75" customHeight="1" x14ac:dyDescent="0.35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5:19" ht="12.75" customHeight="1" x14ac:dyDescent="0.35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5:19" ht="12.75" customHeight="1" x14ac:dyDescent="0.35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5:19" ht="12.75" customHeight="1" x14ac:dyDescent="0.35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5:19" ht="12.75" customHeight="1" x14ac:dyDescent="0.35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5:19" ht="12.75" customHeight="1" x14ac:dyDescent="0.35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5:19" ht="12.75" customHeight="1" x14ac:dyDescent="0.35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5:19" ht="12.75" customHeight="1" x14ac:dyDescent="0.35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5:19" ht="12.75" customHeight="1" x14ac:dyDescent="0.35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5:19" ht="12.75" customHeight="1" x14ac:dyDescent="0.35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5:19" ht="12.75" customHeight="1" x14ac:dyDescent="0.35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5:19" ht="12.75" customHeight="1" x14ac:dyDescent="0.35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5:19" ht="12.75" customHeight="1" x14ac:dyDescent="0.35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5:19" ht="12.75" customHeight="1" x14ac:dyDescent="0.35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5:19" ht="12.75" customHeight="1" x14ac:dyDescent="0.35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5:19" ht="12.75" customHeight="1" x14ac:dyDescent="0.35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5:19" ht="12.75" customHeight="1" x14ac:dyDescent="0.35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5:19" ht="12.75" customHeight="1" x14ac:dyDescent="0.35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5:19" ht="12.75" customHeight="1" x14ac:dyDescent="0.35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5:19" ht="12.75" customHeight="1" x14ac:dyDescent="0.35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5:19" ht="12.75" customHeight="1" x14ac:dyDescent="0.35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5:19" ht="12.75" customHeight="1" x14ac:dyDescent="0.35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5:19" ht="12.75" customHeight="1" x14ac:dyDescent="0.35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5:19" ht="12.75" customHeight="1" x14ac:dyDescent="0.35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5:19" ht="12.75" customHeight="1" x14ac:dyDescent="0.35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5:19" ht="12.75" customHeight="1" x14ac:dyDescent="0.35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5:19" ht="12.75" customHeight="1" x14ac:dyDescent="0.35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5:19" ht="12.75" customHeight="1" x14ac:dyDescent="0.35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5:19" ht="12.75" customHeight="1" x14ac:dyDescent="0.35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5:19" ht="12.75" customHeight="1" x14ac:dyDescent="0.35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5:19" ht="12.75" customHeight="1" x14ac:dyDescent="0.35"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5:19" ht="12.75" customHeight="1" x14ac:dyDescent="0.35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5:19" ht="12.75" customHeight="1" x14ac:dyDescent="0.35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5:19" ht="12.75" customHeight="1" x14ac:dyDescent="0.35"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5:19" ht="12.75" customHeight="1" x14ac:dyDescent="0.35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5:19" ht="12.75" customHeight="1" x14ac:dyDescent="0.35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5:19" ht="12.75" customHeight="1" x14ac:dyDescent="0.35"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5:19" ht="12.75" customHeight="1" x14ac:dyDescent="0.35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5:19" ht="12.75" customHeight="1" x14ac:dyDescent="0.35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5:19" ht="12.75" customHeight="1" x14ac:dyDescent="0.35"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5:19" ht="12.75" customHeight="1" x14ac:dyDescent="0.35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5:19" ht="12.75" customHeight="1" x14ac:dyDescent="0.35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5:19" ht="12.75" customHeight="1" x14ac:dyDescent="0.35"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5:19" ht="12.75" customHeight="1" x14ac:dyDescent="0.35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5:19" ht="12.75" customHeight="1" x14ac:dyDescent="0.35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5:19" ht="12.75" customHeight="1" x14ac:dyDescent="0.35"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5:19" ht="12.75" customHeight="1" x14ac:dyDescent="0.35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5:19" ht="12.75" customHeight="1" x14ac:dyDescent="0.35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5:19" ht="12.75" customHeight="1" x14ac:dyDescent="0.35"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5:19" ht="12.75" customHeight="1" x14ac:dyDescent="0.35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5:19" ht="12.75" customHeight="1" x14ac:dyDescent="0.35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5:19" ht="12.75" customHeight="1" x14ac:dyDescent="0.35"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5:19" ht="12.75" customHeight="1" x14ac:dyDescent="0.35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5:19" ht="12.75" customHeight="1" x14ac:dyDescent="0.35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5:19" ht="12.75" customHeight="1" x14ac:dyDescent="0.35"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5:19" ht="12.75" customHeight="1" x14ac:dyDescent="0.35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5:19" ht="12.75" customHeight="1" x14ac:dyDescent="0.35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5:19" ht="12.75" customHeight="1" x14ac:dyDescent="0.35"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5:19" ht="12.75" customHeight="1" x14ac:dyDescent="0.35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5:19" ht="12.75" customHeight="1" x14ac:dyDescent="0.35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5:19" ht="12.75" customHeight="1" x14ac:dyDescent="0.35"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5:19" ht="12.75" customHeight="1" x14ac:dyDescent="0.35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5:19" ht="12.75" customHeight="1" x14ac:dyDescent="0.35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5:19" ht="12.75" customHeight="1" x14ac:dyDescent="0.35"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5:19" ht="12.75" customHeight="1" x14ac:dyDescent="0.35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5:19" ht="12.75" customHeight="1" x14ac:dyDescent="0.35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5:19" ht="12.75" customHeight="1" x14ac:dyDescent="0.35"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5:19" ht="12.75" customHeight="1" x14ac:dyDescent="0.35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5:19" ht="12.75" customHeight="1" x14ac:dyDescent="0.35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5:19" ht="12.75" customHeight="1" x14ac:dyDescent="0.35"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5:19" ht="12.75" customHeight="1" x14ac:dyDescent="0.35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5:19" ht="12.75" customHeight="1" x14ac:dyDescent="0.35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5:19" ht="12.75" customHeight="1" x14ac:dyDescent="0.35"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5:19" ht="12.75" customHeight="1" x14ac:dyDescent="0.35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5:19" ht="12.75" customHeight="1" x14ac:dyDescent="0.35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5:19" ht="12.75" customHeight="1" x14ac:dyDescent="0.35"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5:19" ht="12.75" customHeight="1" x14ac:dyDescent="0.35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5:19" ht="12.75" customHeight="1" x14ac:dyDescent="0.35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5:19" ht="12.75" customHeight="1" x14ac:dyDescent="0.35"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5:19" ht="12.75" customHeight="1" x14ac:dyDescent="0.35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5:19" ht="12.75" customHeight="1" x14ac:dyDescent="0.35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5:19" ht="12.75" customHeight="1" x14ac:dyDescent="0.35"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5:19" ht="12.75" customHeight="1" x14ac:dyDescent="0.35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5:19" ht="12.75" customHeight="1" x14ac:dyDescent="0.35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5:19" ht="12.75" customHeight="1" x14ac:dyDescent="0.35"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5:19" ht="12.75" customHeight="1" x14ac:dyDescent="0.35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5:19" ht="12.75" customHeight="1" x14ac:dyDescent="0.35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5:19" ht="12.75" customHeight="1" x14ac:dyDescent="0.35"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5:19" ht="12.75" customHeight="1" x14ac:dyDescent="0.35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5:19" ht="12.75" customHeight="1" x14ac:dyDescent="0.35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5:19" ht="12.75" customHeight="1" x14ac:dyDescent="0.35"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5:19" ht="12.75" customHeight="1" x14ac:dyDescent="0.35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5:19" ht="12.75" customHeight="1" x14ac:dyDescent="0.35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5:19" ht="12.75" customHeight="1" x14ac:dyDescent="0.35"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5:19" ht="12.75" customHeight="1" x14ac:dyDescent="0.35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5:19" ht="12.75" customHeight="1" x14ac:dyDescent="0.35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5:19" ht="12.75" customHeight="1" x14ac:dyDescent="0.35"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5:19" ht="12.75" customHeight="1" x14ac:dyDescent="0.35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5:19" ht="12.75" customHeight="1" x14ac:dyDescent="0.35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5:19" ht="12.75" customHeight="1" x14ac:dyDescent="0.35"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5:19" ht="12.75" customHeight="1" x14ac:dyDescent="0.35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5:19" ht="12.75" customHeight="1" x14ac:dyDescent="0.35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5:19" ht="12.75" customHeight="1" x14ac:dyDescent="0.35"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5:19" ht="12.75" customHeight="1" x14ac:dyDescent="0.35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5:19" ht="12.75" customHeight="1" x14ac:dyDescent="0.35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5:19" ht="12.75" customHeight="1" x14ac:dyDescent="0.35"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5:19" ht="12.75" customHeight="1" x14ac:dyDescent="0.35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5:19" ht="12.75" customHeight="1" x14ac:dyDescent="0.35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5:19" ht="12.75" customHeight="1" x14ac:dyDescent="0.35"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5:19" ht="12.75" customHeight="1" x14ac:dyDescent="0.35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5:19" ht="12.75" customHeight="1" x14ac:dyDescent="0.35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5:19" ht="12.75" customHeight="1" x14ac:dyDescent="0.35"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5:19" ht="12.75" customHeight="1" x14ac:dyDescent="0.35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5:19" ht="12.75" customHeight="1" x14ac:dyDescent="0.35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5:19" ht="12.75" customHeight="1" x14ac:dyDescent="0.35"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5:19" ht="12.75" customHeight="1" x14ac:dyDescent="0.35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5:19" ht="12.75" customHeight="1" x14ac:dyDescent="0.35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5:19" ht="12.75" customHeight="1" x14ac:dyDescent="0.35"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5:19" ht="12.75" customHeight="1" x14ac:dyDescent="0.35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5:19" ht="12.75" customHeight="1" x14ac:dyDescent="0.35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5:19" ht="12.75" customHeight="1" x14ac:dyDescent="0.35"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5:19" ht="12.75" customHeight="1" x14ac:dyDescent="0.35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5:19" ht="12.75" customHeight="1" x14ac:dyDescent="0.35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5:19" ht="12.75" customHeight="1" x14ac:dyDescent="0.35"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5:19" ht="12.75" customHeight="1" x14ac:dyDescent="0.35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5:19" ht="12.75" customHeight="1" x14ac:dyDescent="0.35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5:19" ht="12.75" customHeight="1" x14ac:dyDescent="0.35"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5:19" ht="12.75" customHeight="1" x14ac:dyDescent="0.35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5:19" ht="12.75" customHeight="1" x14ac:dyDescent="0.35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5:19" ht="12.75" customHeight="1" x14ac:dyDescent="0.35"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5:19" ht="12.75" customHeight="1" x14ac:dyDescent="0.35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5:19" ht="12.75" customHeight="1" x14ac:dyDescent="0.35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5:19" ht="12.75" customHeight="1" x14ac:dyDescent="0.35"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5:19" ht="12.75" customHeight="1" x14ac:dyDescent="0.35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5:19" ht="12.75" customHeight="1" x14ac:dyDescent="0.35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5:19" ht="12.75" customHeight="1" x14ac:dyDescent="0.35"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5:19" ht="12.75" customHeight="1" x14ac:dyDescent="0.35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5:19" ht="12.75" customHeight="1" x14ac:dyDescent="0.35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5:19" ht="12.75" customHeight="1" x14ac:dyDescent="0.35"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5:19" ht="12.75" customHeight="1" x14ac:dyDescent="0.35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5:19" ht="12.75" customHeight="1" x14ac:dyDescent="0.35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5:19" ht="12.75" customHeight="1" x14ac:dyDescent="0.35"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5:19" ht="12.75" customHeight="1" x14ac:dyDescent="0.35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5:19" ht="12.75" customHeight="1" x14ac:dyDescent="0.35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5:19" ht="12.75" customHeight="1" x14ac:dyDescent="0.35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5:19" ht="12.75" customHeight="1" x14ac:dyDescent="0.35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5:19" ht="12.75" customHeight="1" x14ac:dyDescent="0.35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5:19" ht="12.75" customHeight="1" x14ac:dyDescent="0.35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5:19" ht="12.75" customHeight="1" x14ac:dyDescent="0.35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5:19" ht="12.75" customHeight="1" x14ac:dyDescent="0.35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5:19" ht="12.75" customHeight="1" x14ac:dyDescent="0.35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5:19" ht="12.75" customHeight="1" x14ac:dyDescent="0.35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5:19" ht="12.75" customHeight="1" x14ac:dyDescent="0.35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5:19" ht="12.75" customHeight="1" x14ac:dyDescent="0.35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5:19" ht="12.75" customHeight="1" x14ac:dyDescent="0.35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5:19" ht="12.75" customHeight="1" x14ac:dyDescent="0.35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5:19" ht="12.75" customHeight="1" x14ac:dyDescent="0.35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5:19" ht="12.75" customHeight="1" x14ac:dyDescent="0.35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5:19" ht="12.75" customHeight="1" x14ac:dyDescent="0.35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5:19" ht="12.75" customHeight="1" x14ac:dyDescent="0.35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5:19" ht="12.75" customHeight="1" x14ac:dyDescent="0.35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5:19" ht="12.75" customHeight="1" x14ac:dyDescent="0.35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5:19" ht="12.75" customHeight="1" x14ac:dyDescent="0.35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5:19" ht="12.75" customHeight="1" x14ac:dyDescent="0.35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5:19" ht="12.75" customHeight="1" x14ac:dyDescent="0.35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5:19" ht="12.75" customHeight="1" x14ac:dyDescent="0.35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5:19" ht="12.75" customHeight="1" x14ac:dyDescent="0.35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5:19" ht="12.75" customHeight="1" x14ac:dyDescent="0.35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5:19" ht="12.75" customHeight="1" x14ac:dyDescent="0.35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5:19" ht="12.75" customHeight="1" x14ac:dyDescent="0.35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5:19" ht="12.75" customHeight="1" x14ac:dyDescent="0.35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5:19" ht="12.75" customHeight="1" x14ac:dyDescent="0.35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5:19" ht="12.75" customHeight="1" x14ac:dyDescent="0.35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5:19" ht="12.75" customHeight="1" x14ac:dyDescent="0.35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5:19" ht="12.75" customHeight="1" x14ac:dyDescent="0.35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5:19" ht="12.75" customHeight="1" x14ac:dyDescent="0.35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5:19" ht="12.75" customHeight="1" x14ac:dyDescent="0.35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5:19" ht="12.75" customHeight="1" x14ac:dyDescent="0.35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5:19" ht="12.75" customHeight="1" x14ac:dyDescent="0.35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5:19" ht="12.75" customHeight="1" x14ac:dyDescent="0.35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5:19" ht="12.75" customHeight="1" x14ac:dyDescent="0.35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5:19" ht="12.75" customHeight="1" x14ac:dyDescent="0.35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5:19" ht="12.75" customHeight="1" x14ac:dyDescent="0.35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5:19" ht="12.75" customHeight="1" x14ac:dyDescent="0.35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5:19" ht="12.75" customHeight="1" x14ac:dyDescent="0.35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5:19" ht="12.75" customHeight="1" x14ac:dyDescent="0.35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5:19" ht="12.75" customHeight="1" x14ac:dyDescent="0.35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5:19" ht="12.75" customHeight="1" x14ac:dyDescent="0.35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5:19" ht="12.75" customHeight="1" x14ac:dyDescent="0.35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5:19" ht="12.75" customHeight="1" x14ac:dyDescent="0.35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5:19" ht="12.75" customHeight="1" x14ac:dyDescent="0.35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5:19" ht="12.75" customHeight="1" x14ac:dyDescent="0.35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5:19" ht="12.75" customHeight="1" x14ac:dyDescent="0.35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5:19" ht="12.75" customHeight="1" x14ac:dyDescent="0.35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5:19" ht="12.75" customHeight="1" x14ac:dyDescent="0.35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5:19" ht="12.75" customHeight="1" x14ac:dyDescent="0.35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5:19" ht="12.75" customHeight="1" x14ac:dyDescent="0.35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5:19" ht="12.75" customHeight="1" x14ac:dyDescent="0.35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5:19" ht="12.75" customHeight="1" x14ac:dyDescent="0.35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5:19" ht="12.75" customHeight="1" x14ac:dyDescent="0.35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5:19" ht="12.75" customHeight="1" x14ac:dyDescent="0.35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5:19" ht="12.75" customHeight="1" x14ac:dyDescent="0.35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5:19" ht="12.75" customHeight="1" x14ac:dyDescent="0.35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5:19" ht="12.75" customHeight="1" x14ac:dyDescent="0.35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5:19" ht="12.75" customHeight="1" x14ac:dyDescent="0.35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5:19" ht="12.75" customHeight="1" x14ac:dyDescent="0.35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5:19" ht="12.75" customHeight="1" x14ac:dyDescent="0.35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5:19" ht="12.75" customHeight="1" x14ac:dyDescent="0.35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5:19" ht="12.75" customHeight="1" x14ac:dyDescent="0.35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5:19" ht="12.75" customHeight="1" x14ac:dyDescent="0.35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5:19" ht="12.75" customHeight="1" x14ac:dyDescent="0.35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5:19" ht="12.75" customHeight="1" x14ac:dyDescent="0.35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5:19" ht="12.75" customHeight="1" x14ac:dyDescent="0.35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5:19" ht="12.75" customHeight="1" x14ac:dyDescent="0.35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5:19" ht="12.75" customHeight="1" x14ac:dyDescent="0.35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5:19" ht="12.75" customHeight="1" x14ac:dyDescent="0.35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5:19" ht="12.75" customHeight="1" x14ac:dyDescent="0.35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5:19" ht="12.75" customHeight="1" x14ac:dyDescent="0.35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5:19" ht="12.75" customHeight="1" x14ac:dyDescent="0.35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5:19" ht="12.75" customHeight="1" x14ac:dyDescent="0.35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5:19" ht="12.75" customHeight="1" x14ac:dyDescent="0.35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5:19" ht="12.75" customHeight="1" x14ac:dyDescent="0.35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5:19" ht="12.75" customHeight="1" x14ac:dyDescent="0.35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5:19" ht="12.75" customHeight="1" x14ac:dyDescent="0.35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5:19" ht="12.75" customHeight="1" x14ac:dyDescent="0.35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5:19" ht="12.75" customHeight="1" x14ac:dyDescent="0.35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5:19" ht="12.75" customHeight="1" x14ac:dyDescent="0.35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5:19" ht="12.75" customHeight="1" x14ac:dyDescent="0.35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5:19" ht="12.75" customHeight="1" x14ac:dyDescent="0.35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5:19" ht="12.75" customHeight="1" x14ac:dyDescent="0.35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5:19" ht="12.75" customHeight="1" x14ac:dyDescent="0.35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5:19" ht="12.75" customHeight="1" x14ac:dyDescent="0.35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5:19" ht="12.75" customHeight="1" x14ac:dyDescent="0.35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5:19" ht="12.75" customHeight="1" x14ac:dyDescent="0.35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5:19" ht="12.75" customHeight="1" x14ac:dyDescent="0.35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5:19" ht="12.75" customHeight="1" x14ac:dyDescent="0.35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5:19" ht="12.75" customHeight="1" x14ac:dyDescent="0.35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5:19" ht="12.75" customHeight="1" x14ac:dyDescent="0.35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5:19" ht="12.75" customHeight="1" x14ac:dyDescent="0.35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5:19" ht="12.75" customHeight="1" x14ac:dyDescent="0.35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5:19" ht="12.75" customHeight="1" x14ac:dyDescent="0.35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5:19" ht="12.75" customHeight="1" x14ac:dyDescent="0.35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5:19" ht="12.75" customHeight="1" x14ac:dyDescent="0.35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5:19" ht="12.75" customHeight="1" x14ac:dyDescent="0.35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5:19" ht="12.75" customHeight="1" x14ac:dyDescent="0.35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5:19" ht="12.75" customHeight="1" x14ac:dyDescent="0.35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5:19" ht="12.75" customHeight="1" x14ac:dyDescent="0.35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5:19" ht="12.75" customHeight="1" x14ac:dyDescent="0.35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5:19" ht="12.75" customHeight="1" x14ac:dyDescent="0.35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5:19" ht="12.75" customHeight="1" x14ac:dyDescent="0.35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5:19" ht="12.75" customHeight="1" x14ac:dyDescent="0.35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5:19" ht="12.75" customHeight="1" x14ac:dyDescent="0.35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5:19" ht="12.75" customHeight="1" x14ac:dyDescent="0.35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5:19" ht="12.75" customHeight="1" x14ac:dyDescent="0.35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5:19" ht="12.75" customHeight="1" x14ac:dyDescent="0.35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5:19" ht="12.75" customHeight="1" x14ac:dyDescent="0.35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5:19" ht="12.75" customHeight="1" x14ac:dyDescent="0.35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5:19" ht="12.75" customHeight="1" x14ac:dyDescent="0.35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5:19" ht="12.75" customHeight="1" x14ac:dyDescent="0.35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5:19" ht="12.75" customHeight="1" x14ac:dyDescent="0.35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5:19" ht="12.75" customHeight="1" x14ac:dyDescent="0.35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5:19" ht="12.75" customHeight="1" x14ac:dyDescent="0.35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5:19" ht="12.75" customHeight="1" x14ac:dyDescent="0.35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5:19" ht="12.75" customHeight="1" x14ac:dyDescent="0.35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5:19" ht="12.75" customHeight="1" x14ac:dyDescent="0.35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5:19" ht="12.75" customHeight="1" x14ac:dyDescent="0.35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5:19" ht="12.75" customHeight="1" x14ac:dyDescent="0.35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5:19" ht="12.75" customHeight="1" x14ac:dyDescent="0.35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5:19" ht="12.75" customHeight="1" x14ac:dyDescent="0.35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5:19" ht="12.75" customHeight="1" x14ac:dyDescent="0.35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5:19" ht="12.75" customHeight="1" x14ac:dyDescent="0.35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5:19" ht="12.75" customHeight="1" x14ac:dyDescent="0.35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5:19" ht="12.75" customHeight="1" x14ac:dyDescent="0.35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5:19" ht="12.75" customHeight="1" x14ac:dyDescent="0.35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5:19" ht="12.75" customHeight="1" x14ac:dyDescent="0.35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5:19" ht="12.75" customHeight="1" x14ac:dyDescent="0.35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5:19" ht="12.75" customHeight="1" x14ac:dyDescent="0.35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5:19" ht="12.75" customHeight="1" x14ac:dyDescent="0.35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5:19" ht="12.75" customHeight="1" x14ac:dyDescent="0.35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5:19" ht="12.75" customHeight="1" x14ac:dyDescent="0.35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5:19" ht="12.75" customHeight="1" x14ac:dyDescent="0.35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5:19" ht="12.75" customHeight="1" x14ac:dyDescent="0.35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5:19" ht="12.75" customHeight="1" x14ac:dyDescent="0.35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5:19" ht="12.75" customHeight="1" x14ac:dyDescent="0.35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5:19" ht="12.75" customHeight="1" x14ac:dyDescent="0.35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5:19" ht="12.75" customHeight="1" x14ac:dyDescent="0.35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5:19" ht="12.75" customHeight="1" x14ac:dyDescent="0.35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5:19" ht="12.75" customHeight="1" x14ac:dyDescent="0.35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5:19" ht="12.75" customHeight="1" x14ac:dyDescent="0.35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5:19" ht="12.75" customHeight="1" x14ac:dyDescent="0.35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5:19" ht="12.75" customHeight="1" x14ac:dyDescent="0.35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5:19" ht="12.75" customHeight="1" x14ac:dyDescent="0.35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5:19" ht="12.75" customHeight="1" x14ac:dyDescent="0.35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5:19" ht="12.75" customHeight="1" x14ac:dyDescent="0.35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5:19" ht="12.75" customHeight="1" x14ac:dyDescent="0.35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5:19" ht="12.75" customHeight="1" x14ac:dyDescent="0.35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5:19" ht="12.75" customHeight="1" x14ac:dyDescent="0.35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5:19" ht="12.75" customHeight="1" x14ac:dyDescent="0.35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5:19" ht="12.75" customHeight="1" x14ac:dyDescent="0.35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5:19" ht="12.75" customHeight="1" x14ac:dyDescent="0.35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5:19" ht="12.75" customHeight="1" x14ac:dyDescent="0.35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5:19" ht="12.75" customHeight="1" x14ac:dyDescent="0.35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5:19" ht="12.75" customHeight="1" x14ac:dyDescent="0.35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5:19" ht="12.75" customHeight="1" x14ac:dyDescent="0.35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5:19" ht="12.75" customHeight="1" x14ac:dyDescent="0.35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5:19" ht="12.75" customHeight="1" x14ac:dyDescent="0.35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5:19" ht="12.75" customHeight="1" x14ac:dyDescent="0.35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5:19" ht="12.75" customHeight="1" x14ac:dyDescent="0.35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5:19" ht="12.75" customHeight="1" x14ac:dyDescent="0.35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5:19" ht="12.75" customHeight="1" x14ac:dyDescent="0.35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5:19" ht="12.75" customHeight="1" x14ac:dyDescent="0.35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5:19" ht="12.75" customHeight="1" x14ac:dyDescent="0.35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5:19" ht="12.75" customHeight="1" x14ac:dyDescent="0.35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5:19" ht="12.75" customHeight="1" x14ac:dyDescent="0.35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5:19" ht="12.75" customHeight="1" x14ac:dyDescent="0.35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5:19" ht="12.75" customHeight="1" x14ac:dyDescent="0.35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5:19" ht="12.75" customHeight="1" x14ac:dyDescent="0.35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5:19" ht="12.75" customHeight="1" x14ac:dyDescent="0.35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5:19" ht="12.75" customHeight="1" x14ac:dyDescent="0.35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5:19" ht="12.75" customHeight="1" x14ac:dyDescent="0.35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5:19" ht="12.75" customHeight="1" x14ac:dyDescent="0.35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5:19" ht="12.75" customHeight="1" x14ac:dyDescent="0.35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5:19" ht="12.75" customHeight="1" x14ac:dyDescent="0.35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5:19" ht="12.75" customHeight="1" x14ac:dyDescent="0.35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5:19" ht="12.75" customHeight="1" x14ac:dyDescent="0.35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5:19" ht="12.75" customHeight="1" x14ac:dyDescent="0.35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5:19" ht="12.75" customHeight="1" x14ac:dyDescent="0.35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5:19" ht="12.75" customHeight="1" x14ac:dyDescent="0.35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5:19" ht="12.75" customHeight="1" x14ac:dyDescent="0.35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5:19" ht="12.75" customHeight="1" x14ac:dyDescent="0.35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5:19" ht="12.75" customHeight="1" x14ac:dyDescent="0.35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5:19" ht="12.75" customHeight="1" x14ac:dyDescent="0.35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5:19" ht="12.75" customHeight="1" x14ac:dyDescent="0.35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5:19" ht="12.75" customHeight="1" x14ac:dyDescent="0.35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5:19" ht="12.75" customHeight="1" x14ac:dyDescent="0.35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5:19" ht="12.75" customHeight="1" x14ac:dyDescent="0.35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5:19" ht="12.75" customHeight="1" x14ac:dyDescent="0.35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5:19" ht="12.75" customHeight="1" x14ac:dyDescent="0.35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5:19" ht="12.75" customHeight="1" x14ac:dyDescent="0.35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5:19" ht="12.75" customHeight="1" x14ac:dyDescent="0.35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5:19" ht="12.75" customHeight="1" x14ac:dyDescent="0.35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5:19" ht="12.75" customHeight="1" x14ac:dyDescent="0.35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5:19" ht="12.75" customHeight="1" x14ac:dyDescent="0.35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5:19" ht="12.75" customHeight="1" x14ac:dyDescent="0.35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5:19" ht="12.75" customHeight="1" x14ac:dyDescent="0.35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5:19" ht="12.75" customHeight="1" x14ac:dyDescent="0.35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5:19" ht="12.75" customHeight="1" x14ac:dyDescent="0.35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5:19" ht="12.75" customHeight="1" x14ac:dyDescent="0.35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5:19" ht="12.75" customHeight="1" x14ac:dyDescent="0.35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5:19" ht="12.75" customHeight="1" x14ac:dyDescent="0.35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5:19" ht="12.75" customHeight="1" x14ac:dyDescent="0.35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5:19" ht="12.75" customHeight="1" x14ac:dyDescent="0.35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5:19" ht="12.75" customHeight="1" x14ac:dyDescent="0.35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5:19" ht="12.75" customHeight="1" x14ac:dyDescent="0.35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5:19" ht="12.75" customHeight="1" x14ac:dyDescent="0.35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5:19" ht="12.75" customHeight="1" x14ac:dyDescent="0.35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5:19" ht="12.75" customHeight="1" x14ac:dyDescent="0.35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5:19" ht="12.75" customHeight="1" x14ac:dyDescent="0.35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5:19" ht="12.75" customHeight="1" x14ac:dyDescent="0.35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5:19" ht="12.75" customHeight="1" x14ac:dyDescent="0.35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5:19" ht="12.75" customHeight="1" x14ac:dyDescent="0.35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5:19" ht="12.75" customHeight="1" x14ac:dyDescent="0.35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5:19" ht="12.75" customHeight="1" x14ac:dyDescent="0.35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5:19" ht="12.75" customHeight="1" x14ac:dyDescent="0.35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5:19" ht="12.75" customHeight="1" x14ac:dyDescent="0.35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5:19" ht="12.75" customHeight="1" x14ac:dyDescent="0.35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5:19" ht="12.75" customHeight="1" x14ac:dyDescent="0.35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5:19" ht="12.75" customHeight="1" x14ac:dyDescent="0.35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5:19" ht="12.75" customHeight="1" x14ac:dyDescent="0.35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5:19" ht="12.75" customHeight="1" x14ac:dyDescent="0.35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5:19" ht="12.75" customHeight="1" x14ac:dyDescent="0.35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5:19" ht="12.75" customHeight="1" x14ac:dyDescent="0.35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5:19" ht="12.75" customHeight="1" x14ac:dyDescent="0.35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5:19" ht="12.75" customHeight="1" x14ac:dyDescent="0.35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5:19" ht="12.75" customHeight="1" x14ac:dyDescent="0.35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5:19" ht="12.75" customHeight="1" x14ac:dyDescent="0.35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5:19" ht="12.75" customHeight="1" x14ac:dyDescent="0.35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5:19" ht="12.75" customHeight="1" x14ac:dyDescent="0.35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5:19" ht="12.75" customHeight="1" x14ac:dyDescent="0.35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5:19" ht="12.75" customHeight="1" x14ac:dyDescent="0.35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5:19" ht="12.75" customHeight="1" x14ac:dyDescent="0.35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5:19" ht="12.75" customHeight="1" x14ac:dyDescent="0.35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5:19" ht="12.75" customHeight="1" x14ac:dyDescent="0.35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5:19" ht="12.75" customHeight="1" x14ac:dyDescent="0.35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5:19" ht="12.75" customHeight="1" x14ac:dyDescent="0.35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5:19" ht="12.75" customHeight="1" x14ac:dyDescent="0.35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5:19" ht="12.75" customHeight="1" x14ac:dyDescent="0.35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5:19" ht="12.75" customHeight="1" x14ac:dyDescent="0.35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5:19" ht="12.75" customHeight="1" x14ac:dyDescent="0.35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5:19" ht="12.75" customHeight="1" x14ac:dyDescent="0.35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5:19" ht="12.75" customHeight="1" x14ac:dyDescent="0.35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5:19" ht="12.75" customHeight="1" x14ac:dyDescent="0.35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5:19" ht="12.75" customHeight="1" x14ac:dyDescent="0.35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5:19" ht="12.75" customHeight="1" x14ac:dyDescent="0.35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5:19" ht="12.75" customHeight="1" x14ac:dyDescent="0.35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5:19" ht="12.75" customHeight="1" x14ac:dyDescent="0.35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5:19" ht="12.75" customHeight="1" x14ac:dyDescent="0.35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5:19" ht="12.75" customHeight="1" x14ac:dyDescent="0.35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5:19" ht="12.75" customHeight="1" x14ac:dyDescent="0.35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5:19" ht="12.75" customHeight="1" x14ac:dyDescent="0.35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5:19" ht="12.75" customHeight="1" x14ac:dyDescent="0.35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5:19" ht="12.75" customHeight="1" x14ac:dyDescent="0.35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5:19" ht="12.75" customHeight="1" x14ac:dyDescent="0.35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5:19" ht="12.75" customHeight="1" x14ac:dyDescent="0.35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5:19" ht="12.75" customHeight="1" x14ac:dyDescent="0.35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5:19" ht="12.75" customHeight="1" x14ac:dyDescent="0.35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5:19" ht="12.75" customHeight="1" x14ac:dyDescent="0.35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5:19" ht="12.75" customHeight="1" x14ac:dyDescent="0.35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5:19" ht="12.75" customHeight="1" x14ac:dyDescent="0.35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5:19" ht="12.75" customHeight="1" x14ac:dyDescent="0.35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5:19" ht="12.75" customHeight="1" x14ac:dyDescent="0.35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5:19" ht="12.75" customHeight="1" x14ac:dyDescent="0.35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5:19" ht="12.75" customHeight="1" x14ac:dyDescent="0.35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5:19" ht="12.75" customHeight="1" x14ac:dyDescent="0.35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5:19" ht="12.75" customHeight="1" x14ac:dyDescent="0.35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5:19" ht="12.75" customHeight="1" x14ac:dyDescent="0.35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5:19" ht="12.75" customHeight="1" x14ac:dyDescent="0.35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5:19" ht="12.75" customHeight="1" x14ac:dyDescent="0.35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5:19" ht="12.75" customHeight="1" x14ac:dyDescent="0.35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5:19" ht="12.75" customHeight="1" x14ac:dyDescent="0.35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5:19" ht="12.75" customHeight="1" x14ac:dyDescent="0.35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5:19" ht="12.75" customHeight="1" x14ac:dyDescent="0.35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5:19" ht="12.75" customHeight="1" x14ac:dyDescent="0.35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5:19" ht="12.75" customHeight="1" x14ac:dyDescent="0.35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5:19" ht="12.75" customHeight="1" x14ac:dyDescent="0.35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5:19" ht="12.75" customHeight="1" x14ac:dyDescent="0.35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5:19" ht="12.75" customHeight="1" x14ac:dyDescent="0.35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5:19" ht="12.75" customHeight="1" x14ac:dyDescent="0.35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5:19" ht="12.75" customHeight="1" x14ac:dyDescent="0.35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5:19" ht="12.75" customHeight="1" x14ac:dyDescent="0.35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5:19" ht="12.75" customHeight="1" x14ac:dyDescent="0.35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5:19" ht="12.75" customHeight="1" x14ac:dyDescent="0.35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5:19" ht="12.75" customHeight="1" x14ac:dyDescent="0.35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5:19" ht="12.75" customHeight="1" x14ac:dyDescent="0.35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5:19" ht="12.75" customHeight="1" x14ac:dyDescent="0.35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5:19" ht="12.75" customHeight="1" x14ac:dyDescent="0.35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5:19" ht="12.75" customHeight="1" x14ac:dyDescent="0.35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5:19" ht="12.75" customHeight="1" x14ac:dyDescent="0.35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5:19" ht="12.75" customHeight="1" x14ac:dyDescent="0.35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5:19" ht="12.75" customHeight="1" x14ac:dyDescent="0.35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5:19" ht="12.75" customHeight="1" x14ac:dyDescent="0.35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5:19" ht="12.75" customHeight="1" x14ac:dyDescent="0.35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5:19" ht="12.75" customHeight="1" x14ac:dyDescent="0.35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5:19" ht="12.75" customHeight="1" x14ac:dyDescent="0.35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5:19" ht="12.75" customHeight="1" x14ac:dyDescent="0.35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5:19" ht="12.75" customHeight="1" x14ac:dyDescent="0.35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5:19" ht="12.75" customHeight="1" x14ac:dyDescent="0.35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5:19" ht="12.75" customHeight="1" x14ac:dyDescent="0.35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5:19" ht="12.75" customHeight="1" x14ac:dyDescent="0.35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5:19" ht="12.75" customHeight="1" x14ac:dyDescent="0.35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5:19" ht="12.75" customHeight="1" x14ac:dyDescent="0.35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5:19" ht="12.75" customHeight="1" x14ac:dyDescent="0.35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5:19" ht="12.75" customHeight="1" x14ac:dyDescent="0.35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5:19" ht="12.75" customHeight="1" x14ac:dyDescent="0.35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5:19" ht="12.75" customHeight="1" x14ac:dyDescent="0.35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5:19" ht="12.75" customHeight="1" x14ac:dyDescent="0.35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5:19" ht="12.75" customHeight="1" x14ac:dyDescent="0.35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5:19" ht="12.75" customHeight="1" x14ac:dyDescent="0.35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5:19" ht="12.75" customHeight="1" x14ac:dyDescent="0.35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5:19" ht="12.75" customHeight="1" x14ac:dyDescent="0.35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5:19" ht="12.75" customHeight="1" x14ac:dyDescent="0.35"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5:19" ht="12.75" customHeight="1" x14ac:dyDescent="0.35"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5:19" ht="12.75" customHeight="1" x14ac:dyDescent="0.35"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5:19" ht="12.75" customHeight="1" x14ac:dyDescent="0.35"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5:19" ht="12.75" customHeight="1" x14ac:dyDescent="0.35"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5:19" ht="12.75" customHeight="1" x14ac:dyDescent="0.35"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5:19" ht="12.75" customHeight="1" x14ac:dyDescent="0.35"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5:19" ht="12.75" customHeight="1" x14ac:dyDescent="0.35"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5:19" ht="12.75" customHeight="1" x14ac:dyDescent="0.35"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5:19" ht="12.75" customHeight="1" x14ac:dyDescent="0.35"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5:19" ht="12.75" customHeight="1" x14ac:dyDescent="0.35"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5:19" ht="12.75" customHeight="1" x14ac:dyDescent="0.35"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5:19" ht="12.75" customHeight="1" x14ac:dyDescent="0.35"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5:19" ht="12.75" customHeight="1" x14ac:dyDescent="0.35"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5:19" ht="12.75" customHeight="1" x14ac:dyDescent="0.35"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5:19" ht="12.75" customHeight="1" x14ac:dyDescent="0.35"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5:19" ht="12.75" customHeight="1" x14ac:dyDescent="0.35"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5:19" ht="12.75" customHeight="1" x14ac:dyDescent="0.35"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5:19" ht="12.75" customHeight="1" x14ac:dyDescent="0.35"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5:19" ht="12.75" customHeight="1" x14ac:dyDescent="0.35"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5:19" ht="12.75" customHeight="1" x14ac:dyDescent="0.35"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5:19" ht="12.75" customHeight="1" x14ac:dyDescent="0.35"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5:19" ht="12.75" customHeight="1" x14ac:dyDescent="0.35"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5:19" ht="12.75" customHeight="1" x14ac:dyDescent="0.35"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5:19" ht="12.75" customHeight="1" x14ac:dyDescent="0.35"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5:19" ht="12.75" customHeight="1" x14ac:dyDescent="0.35"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5:19" ht="12.75" customHeight="1" x14ac:dyDescent="0.35"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5:19" ht="12.75" customHeight="1" x14ac:dyDescent="0.35"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5:19" ht="12.75" customHeight="1" x14ac:dyDescent="0.35"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5:19" ht="12.75" customHeight="1" x14ac:dyDescent="0.35"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5:19" ht="12.75" customHeight="1" x14ac:dyDescent="0.35"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5:19" ht="12.75" customHeight="1" x14ac:dyDescent="0.35"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5:19" ht="12.75" customHeight="1" x14ac:dyDescent="0.35"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5:19" ht="12.75" customHeight="1" x14ac:dyDescent="0.35"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5:19" ht="12.75" customHeight="1" x14ac:dyDescent="0.35"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5:19" ht="12.75" customHeight="1" x14ac:dyDescent="0.35"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5:19" ht="12.75" customHeight="1" x14ac:dyDescent="0.35"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5:19" ht="12.75" customHeight="1" x14ac:dyDescent="0.35"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5:19" ht="12.75" customHeight="1" x14ac:dyDescent="0.35"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5:19" ht="12.75" customHeight="1" x14ac:dyDescent="0.35"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5:19" ht="12.75" customHeight="1" x14ac:dyDescent="0.35"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5:19" ht="12.75" customHeight="1" x14ac:dyDescent="0.35"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5:19" ht="12.75" customHeight="1" x14ac:dyDescent="0.35"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5:19" ht="12.75" customHeight="1" x14ac:dyDescent="0.35"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5:19" ht="12.75" customHeight="1" x14ac:dyDescent="0.35"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5:19" ht="12.75" customHeight="1" x14ac:dyDescent="0.35"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5:19" ht="12.75" customHeight="1" x14ac:dyDescent="0.35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5:19" ht="12.75" customHeight="1" x14ac:dyDescent="0.35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5:19" ht="12.75" customHeight="1" x14ac:dyDescent="0.35"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5:19" ht="12.75" customHeight="1" x14ac:dyDescent="0.35"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5:19" ht="12.75" customHeight="1" x14ac:dyDescent="0.35"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5:19" ht="12.75" customHeight="1" x14ac:dyDescent="0.35"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5:19" ht="12.75" customHeight="1" x14ac:dyDescent="0.35"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5:19" ht="12.75" customHeight="1" x14ac:dyDescent="0.35"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5:19" ht="12.75" customHeight="1" x14ac:dyDescent="0.35"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5:19" ht="12.75" customHeight="1" x14ac:dyDescent="0.35"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5:19" ht="12.75" customHeight="1" x14ac:dyDescent="0.35"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5:19" ht="12.75" customHeight="1" x14ac:dyDescent="0.35"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5:19" ht="12.75" customHeight="1" x14ac:dyDescent="0.35"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5:19" ht="12.75" customHeight="1" x14ac:dyDescent="0.35"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5:19" ht="12.75" customHeight="1" x14ac:dyDescent="0.35"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5:19" ht="12.75" customHeight="1" x14ac:dyDescent="0.35"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5:19" ht="12.75" customHeight="1" x14ac:dyDescent="0.35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5:19" ht="12.75" customHeight="1" x14ac:dyDescent="0.35"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5:19" ht="12.75" customHeight="1" x14ac:dyDescent="0.35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5:19" ht="12.75" customHeight="1" x14ac:dyDescent="0.35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5:19" ht="12.75" customHeight="1" x14ac:dyDescent="0.35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5:19" ht="12.75" customHeight="1" x14ac:dyDescent="0.35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5:19" ht="12.75" customHeight="1" x14ac:dyDescent="0.35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5:19" ht="12.75" customHeight="1" x14ac:dyDescent="0.35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5:19" ht="12.75" customHeight="1" x14ac:dyDescent="0.35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5:19" ht="12.75" customHeight="1" x14ac:dyDescent="0.35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5:19" ht="12.75" customHeight="1" x14ac:dyDescent="0.35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5:19" ht="12.75" customHeight="1" x14ac:dyDescent="0.35"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5:19" ht="12.75" customHeight="1" x14ac:dyDescent="0.35"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5:19" ht="12.75" customHeight="1" x14ac:dyDescent="0.35"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5:19" ht="12.75" customHeight="1" x14ac:dyDescent="0.35"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5:19" ht="12.75" customHeight="1" x14ac:dyDescent="0.35"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5:19" ht="12.75" customHeight="1" x14ac:dyDescent="0.35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5:19" ht="12.75" customHeight="1" x14ac:dyDescent="0.35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5:19" ht="12.75" customHeight="1" x14ac:dyDescent="0.35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5:19" ht="12.75" customHeight="1" x14ac:dyDescent="0.35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5:19" ht="12.75" customHeight="1" x14ac:dyDescent="0.35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5:19" ht="12.75" customHeight="1" x14ac:dyDescent="0.35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5:19" ht="12.75" customHeight="1" x14ac:dyDescent="0.35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5:19" ht="12.75" customHeight="1" x14ac:dyDescent="0.35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5:19" ht="12.75" customHeight="1" x14ac:dyDescent="0.35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5:19" ht="12.75" customHeight="1" x14ac:dyDescent="0.35"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</sheetData>
  <autoFilter ref="A3:M244">
    <sortState ref="A4:U244">
      <sortCondition ref="B3:B244"/>
    </sortState>
  </autoFilter>
  <mergeCells count="4">
    <mergeCell ref="A1:B1"/>
    <mergeCell ref="F1:G1"/>
    <mergeCell ref="H1:J1"/>
    <mergeCell ref="K1:M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Brown</dc:creator>
  <cp:lastModifiedBy>DeLamoRodriguez, Javier (NFOD)</cp:lastModifiedBy>
  <dcterms:created xsi:type="dcterms:W3CDTF">2021-09-30T01:51:04Z</dcterms:created>
  <dcterms:modified xsi:type="dcterms:W3CDTF">2022-10-19T12:49:33Z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0x0101007C5A8D13CEE0464082D0355D33AD1A0D</vt:lpwstr>
  </property>
</Properties>
</file>